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152511"/>
</workbook>
</file>

<file path=xl/calcChain.xml><?xml version="1.0" encoding="utf-8"?>
<calcChain xmlns="http://schemas.openxmlformats.org/spreadsheetml/2006/main">
  <c r="C146" i="6" l="1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</calcChain>
</file>

<file path=xl/sharedStrings.xml><?xml version="1.0" encoding="utf-8"?>
<sst xmlns="http://schemas.openxmlformats.org/spreadsheetml/2006/main" count="3080" uniqueCount="759">
  <si>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</si>
  <si>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</si>
  <si>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</si>
  <si>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</si>
  <si>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</si>
  <si>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</si>
  <si>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</si>
  <si>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</si>
  <si>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</si>
  <si>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</si>
  <si>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</si>
  <si>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</si>
  <si>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</si>
  <si>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</si>
  <si>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</si>
  <si>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</si>
  <si>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</si>
  <si>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</si>
  <si>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</si>
  <si>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</si>
  <si>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</si>
  <si>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</si>
  <si>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</si>
  <si>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</si>
  <si>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</si>
  <si>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</si>
  <si>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</si>
  <si>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</si>
  <si>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</si>
  <si>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</si>
  <si>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</si>
  <si>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</si>
  <si>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</si>
  <si>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</si>
  <si>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</si>
  <si>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</si>
  <si>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</si>
  <si>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</si>
  <si>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</si>
  <si>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</si>
  <si>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</si>
  <si>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</si>
  <si>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</si>
  <si>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</si>
  <si>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</si>
  <si>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</si>
  <si>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</si>
  <si>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</si>
  <si>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</si>
  <si>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</si>
  <si>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</si>
  <si>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</si>
  <si>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</si>
  <si>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</si>
  <si>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</si>
  <si>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</si>
  <si>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</si>
  <si>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</si>
  <si>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</si>
  <si>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</si>
  <si>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</si>
  <si>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</si>
  <si>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</si>
  <si>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</si>
  <si>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</si>
  <si>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</si>
  <si>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</si>
  <si>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</si>
  <si>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</si>
  <si>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</si>
  <si>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</si>
  <si>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</si>
  <si>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</si>
  <si>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</si>
  <si>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</si>
  <si>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</si>
  <si>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</si>
  <si>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</si>
  <si>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</si>
  <si>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</si>
  <si>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</si>
  <si>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</si>
  <si>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</si>
  <si>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</si>
  <si>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</si>
  <si>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</si>
  <si>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</si>
  <si>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</si>
  <si>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</si>
  <si>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</si>
  <si>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</si>
  <si>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</si>
  <si>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</si>
  <si>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</si>
  <si>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</si>
  <si>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</si>
  <si>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</si>
  <si>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</si>
  <si>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</si>
  <si>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</si>
  <si>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</si>
  <si>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</si>
  <si>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</si>
  <si>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</si>
  <si>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</si>
  <si>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</si>
  <si>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</si>
  <si>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</si>
  <si>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</si>
  <si>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</si>
  <si>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</si>
  <si>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</si>
  <si>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</si>
  <si>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</si>
  <si>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</si>
  <si>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</si>
  <si>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</si>
  <si>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</si>
  <si>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</si>
  <si>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</si>
  <si>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</si>
  <si>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</si>
  <si>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</si>
  <si>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</si>
  <si>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</si>
  <si>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</si>
  <si>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</si>
  <si>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</si>
  <si>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</si>
  <si>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</si>
  <si>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</si>
  <si>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</si>
  <si>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</si>
  <si>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</si>
  <si>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</si>
  <si>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</si>
  <si>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</si>
  <si>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</si>
  <si>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</si>
  <si>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</si>
  <si>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</si>
  <si>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</si>
  <si>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</si>
  <si>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</si>
  <si>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</si>
  <si>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</si>
  <si>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</si>
  <si>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</si>
  <si>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</si>
  <si>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</si>
  <si>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</si>
  <si>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</si>
  <si>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</si>
  <si>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</si>
  <si>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</si>
  <si>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</si>
  <si>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</si>
  <si>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S020</t>
  </si>
  <si>
    <t>S040</t>
  </si>
  <si>
    <t>S033</t>
  </si>
  <si>
    <t>S002</t>
  </si>
  <si>
    <t>S013</t>
  </si>
  <si>
    <t>S025</t>
  </si>
  <si>
    <t>S022</t>
  </si>
  <si>
    <t>S009</t>
  </si>
  <si>
    <t>S019</t>
  </si>
  <si>
    <t>S052</t>
  </si>
  <si>
    <t>S017</t>
  </si>
  <si>
    <t>S001</t>
  </si>
  <si>
    <t>S031</t>
  </si>
  <si>
    <t>S047</t>
  </si>
  <si>
    <t>S014</t>
  </si>
  <si>
    <t>S035</t>
  </si>
  <si>
    <t>S038</t>
  </si>
  <si>
    <t>S042</t>
  </si>
  <si>
    <t>S034</t>
  </si>
  <si>
    <t>S027</t>
  </si>
  <si>
    <t>S032</t>
  </si>
  <si>
    <t>S023</t>
  </si>
  <si>
    <t xml:space="preserve">S015 </t>
  </si>
  <si>
    <t>S028</t>
  </si>
  <si>
    <t>S010</t>
  </si>
  <si>
    <t>S050</t>
  </si>
  <si>
    <t>S011</t>
  </si>
  <si>
    <t>S016</t>
  </si>
  <si>
    <t>S051</t>
  </si>
  <si>
    <t>S026</t>
  </si>
  <si>
    <t>S049</t>
  </si>
  <si>
    <t>S039</t>
  </si>
  <si>
    <t>S021</t>
  </si>
  <si>
    <t>S041</t>
  </si>
  <si>
    <t>S029</t>
  </si>
  <si>
    <t>S012</t>
  </si>
  <si>
    <t>S048</t>
  </si>
  <si>
    <t>S044</t>
  </si>
  <si>
    <t>S030</t>
  </si>
  <si>
    <t>S046</t>
  </si>
  <si>
    <t>S043</t>
  </si>
  <si>
    <t>S008</t>
  </si>
  <si>
    <t>S045</t>
  </si>
  <si>
    <t>S004</t>
  </si>
  <si>
    <t>S006</t>
  </si>
  <si>
    <t>S005</t>
  </si>
  <si>
    <t>S007</t>
  </si>
  <si>
    <t>S003</t>
  </si>
  <si>
    <t>S037</t>
  </si>
  <si>
    <t>S036</t>
  </si>
  <si>
    <t>S018</t>
  </si>
  <si>
    <t>S024</t>
  </si>
  <si>
    <t>E001</t>
  </si>
  <si>
    <t>E002</t>
  </si>
  <si>
    <t>E003</t>
  </si>
  <si>
    <t>E004</t>
  </si>
  <si>
    <t>E005</t>
  </si>
  <si>
    <t>E006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</si>
  <si>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</si>
  <si>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</si>
  <si>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</si>
  <si>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</si>
  <si>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</si>
  <si>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</si>
  <si>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</si>
  <si>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</si>
  <si>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</si>
  <si>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</si>
  <si>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</si>
  <si>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</si>
  <si>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</si>
  <si>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</si>
  <si>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</si>
  <si>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</si>
  <si>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</si>
  <si>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</si>
  <si>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</si>
  <si>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</si>
  <si>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</si>
  <si>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</si>
  <si>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</si>
  <si>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</si>
  <si>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</si>
  <si>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</si>
  <si>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C028</t>
  </si>
  <si>
    <t>C029</t>
  </si>
  <si>
    <t>C031</t>
  </si>
  <si>
    <t>C032</t>
  </si>
  <si>
    <t>C034</t>
  </si>
  <si>
    <t>C035</t>
  </si>
  <si>
    <t>C036</t>
  </si>
  <si>
    <t>C037</t>
  </si>
  <si>
    <t>C038</t>
  </si>
  <si>
    <t>C040</t>
  </si>
  <si>
    <t>C041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</si>
  <si>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</si>
  <si>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</si>
  <si>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</si>
  <si>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</si>
  <si>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</si>
  <si>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</si>
  <si>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</si>
  <si>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</si>
  <si>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</si>
  <si>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</si>
  <si>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C055</t>
  </si>
  <si>
    <t>C058</t>
  </si>
  <si>
    <t>C059</t>
  </si>
  <si>
    <t>C060</t>
  </si>
  <si>
    <t>C061</t>
  </si>
  <si>
    <t>C064</t>
  </si>
  <si>
    <t>C066</t>
  </si>
  <si>
    <t>C075</t>
  </si>
  <si>
    <t>C076</t>
  </si>
  <si>
    <t>C079</t>
  </si>
  <si>
    <t>C080</t>
  </si>
  <si>
    <t>C082</t>
  </si>
  <si>
    <t>C083</t>
  </si>
  <si>
    <t>C084</t>
  </si>
  <si>
    <t>C085</t>
  </si>
  <si>
    <t>C086</t>
  </si>
  <si>
    <t>C087</t>
  </si>
  <si>
    <t>C088</t>
  </si>
  <si>
    <t>C089</t>
  </si>
  <si>
    <t>C091</t>
  </si>
  <si>
    <t>C092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</si>
  <si>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</si>
  <si>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</si>
  <si>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</si>
  <si>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</si>
  <si>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</si>
  <si>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</si>
  <si>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</si>
  <si>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</si>
  <si>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</si>
  <si>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</si>
  <si>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</si>
  <si>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C105</t>
  </si>
  <si>
    <t>C107</t>
  </si>
  <si>
    <t>C108</t>
  </si>
  <si>
    <t>C109</t>
  </si>
  <si>
    <t>C110</t>
  </si>
  <si>
    <t>C111</t>
  </si>
  <si>
    <t>ESCRIBIENTE DE REGIDURIA</t>
  </si>
  <si>
    <t>GOBERNACION</t>
  </si>
  <si>
    <t xml:space="preserve">LINDA </t>
  </si>
  <si>
    <t xml:space="preserve">HERNANDEZ </t>
  </si>
  <si>
    <t>DECEANO</t>
  </si>
  <si>
    <t>ESCRIBIENTE DE PRESIDENCIA</t>
  </si>
  <si>
    <t xml:space="preserve">AMELIA </t>
  </si>
  <si>
    <t>RIVERA</t>
  </si>
  <si>
    <t>SANTIAGO</t>
  </si>
  <si>
    <t>ESCRIBIENTE MUNICIPAL</t>
  </si>
  <si>
    <t>OLIVIA</t>
  </si>
  <si>
    <t>MUÑOZ</t>
  </si>
  <si>
    <t>JOACHIN</t>
  </si>
  <si>
    <t>EPIFANIA</t>
  </si>
  <si>
    <t>ALFONSO</t>
  </si>
  <si>
    <t>REYES</t>
  </si>
  <si>
    <t>ESCRIBIENTE DE SINDICATURA</t>
  </si>
  <si>
    <t>LETICIA</t>
  </si>
  <si>
    <t>DIAZ</t>
  </si>
  <si>
    <t xml:space="preserve">MUNDO </t>
  </si>
  <si>
    <t xml:space="preserve">LORENZO </t>
  </si>
  <si>
    <t>MATIAS</t>
  </si>
  <si>
    <t>RODRIGUEZ</t>
  </si>
  <si>
    <t xml:space="preserve">AUXILIAR MESA DE GANADERIA </t>
  </si>
  <si>
    <t>SECRETARIA</t>
  </si>
  <si>
    <t>FRANCISCA</t>
  </si>
  <si>
    <t>LAZARO</t>
  </si>
  <si>
    <t>GARCIA</t>
  </si>
  <si>
    <t xml:space="preserve">AUXILIAR DEPARTAMENTO DE GANADERIA </t>
  </si>
  <si>
    <t>CARMELA</t>
  </si>
  <si>
    <t>CHONTAL</t>
  </si>
  <si>
    <t>JACOBO</t>
  </si>
  <si>
    <t>ESCRIBIENTE SECRETARIA</t>
  </si>
  <si>
    <t xml:space="preserve">ALEJANDRINA </t>
  </si>
  <si>
    <t>GUTIERREZ</t>
  </si>
  <si>
    <t>VELAZQUEZ</t>
  </si>
  <si>
    <t>ESCRIBIENTE OBRAS PUBLICAS</t>
  </si>
  <si>
    <t>OBRAS PUBLICAS</t>
  </si>
  <si>
    <t>SILVIA</t>
  </si>
  <si>
    <t>VILLA</t>
  </si>
  <si>
    <t>MENDOZA</t>
  </si>
  <si>
    <t>OPERADOR TRAXCAVO</t>
  </si>
  <si>
    <t xml:space="preserve">FAUSTINO </t>
  </si>
  <si>
    <t>GONZALEZ</t>
  </si>
  <si>
    <t>YESCAS</t>
  </si>
  <si>
    <t>NICOLAS</t>
  </si>
  <si>
    <t>AGUIRRE</t>
  </si>
  <si>
    <t>REICH</t>
  </si>
  <si>
    <t>OPERADOR RETROEXCAVADORA</t>
  </si>
  <si>
    <t>LUIS</t>
  </si>
  <si>
    <t>MORALES</t>
  </si>
  <si>
    <t>HERNANDEZ</t>
  </si>
  <si>
    <t>CHOFER VOLTEO</t>
  </si>
  <si>
    <t xml:space="preserve">VICENTE </t>
  </si>
  <si>
    <t>TORRES</t>
  </si>
  <si>
    <t>ANDRADE</t>
  </si>
  <si>
    <t>NARCISO</t>
  </si>
  <si>
    <t>GOMEZ</t>
  </si>
  <si>
    <t>GUZMAN</t>
  </si>
  <si>
    <t xml:space="preserve">MARIANO </t>
  </si>
  <si>
    <t>PESTAÑA</t>
  </si>
  <si>
    <t>CABALLERO</t>
  </si>
  <si>
    <t>ISIDORO</t>
  </si>
  <si>
    <t>RAMIREZ</t>
  </si>
  <si>
    <t xml:space="preserve">AUXILIAR DE TESORERIA </t>
  </si>
  <si>
    <t>AUXILIAR DE TESORERIA</t>
  </si>
  <si>
    <t>TESORERIA</t>
  </si>
  <si>
    <t>CARMEN</t>
  </si>
  <si>
    <t>SANTOS</t>
  </si>
  <si>
    <t xml:space="preserve">ERNESTINA </t>
  </si>
  <si>
    <t>OROZCO</t>
  </si>
  <si>
    <t>MARI CARMEN</t>
  </si>
  <si>
    <t>HERRERA</t>
  </si>
  <si>
    <t>MARIA AURORA</t>
  </si>
  <si>
    <t>MARIA BLANCA</t>
  </si>
  <si>
    <t>USCANGA</t>
  </si>
  <si>
    <t>PETO</t>
  </si>
  <si>
    <t xml:space="preserve">MENSAJERO </t>
  </si>
  <si>
    <t>LUIS ALBERTO</t>
  </si>
  <si>
    <t>MONTIEL</t>
  </si>
  <si>
    <t>FARIAS</t>
  </si>
  <si>
    <t>AUXILIAR DE REGISTRO CIVIL</t>
  </si>
  <si>
    <t>REGISTRO CIVIL</t>
  </si>
  <si>
    <t>TERESA DE JESUS</t>
  </si>
  <si>
    <t>CRUZ</t>
  </si>
  <si>
    <t>ESCRIBIENTE REGISTRO CIVIL</t>
  </si>
  <si>
    <t xml:space="preserve">ROSALBA </t>
  </si>
  <si>
    <t xml:space="preserve">USCANGA </t>
  </si>
  <si>
    <t xml:space="preserve">ARIANNA </t>
  </si>
  <si>
    <t>SILVA</t>
  </si>
  <si>
    <t>ESCRIBIENTE CATASTRO</t>
  </si>
  <si>
    <t>CATASTRO</t>
  </si>
  <si>
    <t>VERONICA</t>
  </si>
  <si>
    <t xml:space="preserve">AUXILIAR CATASTRO </t>
  </si>
  <si>
    <t>AUXILIAR CATASTRO</t>
  </si>
  <si>
    <t xml:space="preserve">APOLINAR </t>
  </si>
  <si>
    <t>VAZQUEZ</t>
  </si>
  <si>
    <t>BENITEZ</t>
  </si>
  <si>
    <t>HUGO</t>
  </si>
  <si>
    <t>MENDEZ</t>
  </si>
  <si>
    <t>AUXILIAR MERCADO MUNICIPAL</t>
  </si>
  <si>
    <t>MERCADO</t>
  </si>
  <si>
    <t>GUILLERMO</t>
  </si>
  <si>
    <t>AUXILIAR RASTRO MUNICIPAL</t>
  </si>
  <si>
    <t>RASTRO</t>
  </si>
  <si>
    <t>RAMON</t>
  </si>
  <si>
    <t>ELECTRICISTA MUNICIPAL</t>
  </si>
  <si>
    <t>ALUMBRADO PUBLICO</t>
  </si>
  <si>
    <t>MIGUEL</t>
  </si>
  <si>
    <t>ROMERO</t>
  </si>
  <si>
    <t>JARDINERO</t>
  </si>
  <si>
    <t xml:space="preserve">JARDINERO </t>
  </si>
  <si>
    <t>ORNATO</t>
  </si>
  <si>
    <t>ELIEZER</t>
  </si>
  <si>
    <t>SANCHEZ</t>
  </si>
  <si>
    <t>TEPOS</t>
  </si>
  <si>
    <t>LILE</t>
  </si>
  <si>
    <t>FREDY MANUEL</t>
  </si>
  <si>
    <t>JOSE LUIS</t>
  </si>
  <si>
    <t xml:space="preserve">SOLANO </t>
  </si>
  <si>
    <t>MIRAVETE</t>
  </si>
  <si>
    <t>CHOFER LIMPIA PUBLICA</t>
  </si>
  <si>
    <t>LIMPIA PUBLICA</t>
  </si>
  <si>
    <t>PASIANO</t>
  </si>
  <si>
    <t>MORA</t>
  </si>
  <si>
    <t>MARTINEZ</t>
  </si>
  <si>
    <t>GUSTAVO</t>
  </si>
  <si>
    <t>AYUDANTE LIMPIA PUBLICA</t>
  </si>
  <si>
    <t xml:space="preserve">FELIPE </t>
  </si>
  <si>
    <t>CASTRO</t>
  </si>
  <si>
    <t xml:space="preserve">RAUL </t>
  </si>
  <si>
    <t>CHAVEZ</t>
  </si>
  <si>
    <t>RUIZ</t>
  </si>
  <si>
    <t xml:space="preserve">JUAN CARLOS </t>
  </si>
  <si>
    <t>BALDERAS</t>
  </si>
  <si>
    <t>OSCAR</t>
  </si>
  <si>
    <t>ALVIZAR</t>
  </si>
  <si>
    <t>DIEGO</t>
  </si>
  <si>
    <t>SUSUNAGA</t>
  </si>
  <si>
    <t>JORGE ALBERTO</t>
  </si>
  <si>
    <t>TOMAS</t>
  </si>
  <si>
    <t>APOLINAR</t>
  </si>
  <si>
    <t>PEREZ</t>
  </si>
  <si>
    <t>PANTEONERO MUNICIPAL</t>
  </si>
  <si>
    <t>CEMENTERIOS</t>
  </si>
  <si>
    <t>AGAPITO</t>
  </si>
  <si>
    <t>POSSE</t>
  </si>
  <si>
    <t>CONSERJE</t>
  </si>
  <si>
    <t>INTENDENCIA</t>
  </si>
  <si>
    <t xml:space="preserve">ESPERANZA </t>
  </si>
  <si>
    <t>PINTADO</t>
  </si>
  <si>
    <t>DOMINGUEZ</t>
  </si>
  <si>
    <t>AMALIA</t>
  </si>
  <si>
    <t>GUIZAR</t>
  </si>
  <si>
    <t>PAULA</t>
  </si>
  <si>
    <t>LOPEZ</t>
  </si>
  <si>
    <t>presidente municipal</t>
  </si>
  <si>
    <t>Presidente municipal</t>
  </si>
  <si>
    <t>presidencia</t>
  </si>
  <si>
    <t>Jose Maria</t>
  </si>
  <si>
    <t>Ramon</t>
  </si>
  <si>
    <t>Aguirre</t>
  </si>
  <si>
    <t>sindico unico municipal</t>
  </si>
  <si>
    <t>sindicatura</t>
  </si>
  <si>
    <t>Yuedia Rubi</t>
  </si>
  <si>
    <t xml:space="preserve">Dominguez </t>
  </si>
  <si>
    <t>Romero</t>
  </si>
  <si>
    <t>regidor primero municipal</t>
  </si>
  <si>
    <t>regiduria</t>
  </si>
  <si>
    <t>Alfredo</t>
  </si>
  <si>
    <t>Santos</t>
  </si>
  <si>
    <t>regidor segundo municipal</t>
  </si>
  <si>
    <t xml:space="preserve">Ezequiel </t>
  </si>
  <si>
    <t>Hernandez</t>
  </si>
  <si>
    <t>regidor tercero municipal</t>
  </si>
  <si>
    <t>Ponciano</t>
  </si>
  <si>
    <t>Domiguez</t>
  </si>
  <si>
    <t>barrientos</t>
  </si>
  <si>
    <t>regidor cuarto municipal</t>
  </si>
  <si>
    <t>Gabriel</t>
  </si>
  <si>
    <t>Enriquez</t>
  </si>
  <si>
    <t>Perez</t>
  </si>
  <si>
    <t>secretario del H. Ayuntamiento</t>
  </si>
  <si>
    <t>secretaria</t>
  </si>
  <si>
    <t>Luis Andres</t>
  </si>
  <si>
    <t>Beiza</t>
  </si>
  <si>
    <t>Lopez</t>
  </si>
  <si>
    <t>Encargado IVAI</t>
  </si>
  <si>
    <t>IVAI</t>
  </si>
  <si>
    <t>Calderas</t>
  </si>
  <si>
    <t>Palma</t>
  </si>
  <si>
    <t>Oficial Mayor</t>
  </si>
  <si>
    <t>Oficialia Mayor</t>
  </si>
  <si>
    <t>Luis</t>
  </si>
  <si>
    <t>Auxilar Oficialia Mayor</t>
  </si>
  <si>
    <t>Auxiliar Oficialia Mayor</t>
  </si>
  <si>
    <t>Eufemio</t>
  </si>
  <si>
    <t xml:space="preserve">Castellanos </t>
  </si>
  <si>
    <t>Vazquez</t>
  </si>
  <si>
    <t>Auxilar Sindicatura</t>
  </si>
  <si>
    <t>Auxiliar Sindicatura</t>
  </si>
  <si>
    <t>Norma Patricia</t>
  </si>
  <si>
    <t>Rodriguez</t>
  </si>
  <si>
    <t>Mendoza</t>
  </si>
  <si>
    <t>Auxiliar Regiduria</t>
  </si>
  <si>
    <t>Brenda Luz</t>
  </si>
  <si>
    <t>Muñoz</t>
  </si>
  <si>
    <t>Ariana</t>
  </si>
  <si>
    <t>Tapia</t>
  </si>
  <si>
    <t>Gomez</t>
  </si>
  <si>
    <t>Juan Luis</t>
  </si>
  <si>
    <t xml:space="preserve">Florentino </t>
  </si>
  <si>
    <t>Mauleon</t>
  </si>
  <si>
    <t>Eva Maria</t>
  </si>
  <si>
    <t>Xolo</t>
  </si>
  <si>
    <t>Bello</t>
  </si>
  <si>
    <t>Miguel Angel</t>
  </si>
  <si>
    <t>Alvarez</t>
  </si>
  <si>
    <t>Mendez</t>
  </si>
  <si>
    <t xml:space="preserve">Refugio </t>
  </si>
  <si>
    <t>Roman</t>
  </si>
  <si>
    <t>Maria Isabel</t>
  </si>
  <si>
    <t xml:space="preserve">Montufa </t>
  </si>
  <si>
    <t>Osorio</t>
  </si>
  <si>
    <t>Auxiliar Secretaria</t>
  </si>
  <si>
    <t>Iveth</t>
  </si>
  <si>
    <t>Rivadeneyra</t>
  </si>
  <si>
    <t>Janett Dibey</t>
  </si>
  <si>
    <t>Garcia</t>
  </si>
  <si>
    <t>Machado</t>
  </si>
  <si>
    <t>Mensajero</t>
  </si>
  <si>
    <t>Pedro</t>
  </si>
  <si>
    <t>Montero</t>
  </si>
  <si>
    <t>Espinoza</t>
  </si>
  <si>
    <t>Polet</t>
  </si>
  <si>
    <t xml:space="preserve">Ovando </t>
  </si>
  <si>
    <t>Utrera</t>
  </si>
  <si>
    <t>Chofer presidencia</t>
  </si>
  <si>
    <t>Guillermo</t>
  </si>
  <si>
    <t>Pererz</t>
  </si>
  <si>
    <t>Ramirez</t>
  </si>
  <si>
    <t>Auxiliar Presidencia</t>
  </si>
  <si>
    <t>Huerta</t>
  </si>
  <si>
    <t>Uscanga</t>
  </si>
  <si>
    <t>Miiguel Angel</t>
  </si>
  <si>
    <t>Gonzalez</t>
  </si>
  <si>
    <t>Director Fomento Agropecuario</t>
  </si>
  <si>
    <t>Dir. Fomento Agropecuario</t>
  </si>
  <si>
    <t>Fomento Agropecuario</t>
  </si>
  <si>
    <t>Eulalio</t>
  </si>
  <si>
    <t>Sosa</t>
  </si>
  <si>
    <t>Terrones</t>
  </si>
  <si>
    <t>Asistencia Maiceros</t>
  </si>
  <si>
    <t>Asistencia Maicero</t>
  </si>
  <si>
    <t>Lorenzo</t>
  </si>
  <si>
    <t>Canela</t>
  </si>
  <si>
    <t>Dominguez</t>
  </si>
  <si>
    <t>Veterinario</t>
  </si>
  <si>
    <t>Ulises</t>
  </si>
  <si>
    <t>Elvira</t>
  </si>
  <si>
    <t>Encargada Registro Civil</t>
  </si>
  <si>
    <t>Registro Civil</t>
  </si>
  <si>
    <t>Ivania Dolores</t>
  </si>
  <si>
    <t>Rios</t>
  </si>
  <si>
    <t>Lazaro</t>
  </si>
  <si>
    <t>Auxiliar Registro Civil</t>
  </si>
  <si>
    <t>Erasmo</t>
  </si>
  <si>
    <t>Amado</t>
  </si>
  <si>
    <t>Moreno</t>
  </si>
  <si>
    <t>Elizabeth</t>
  </si>
  <si>
    <t>Agosto</t>
  </si>
  <si>
    <t>Director de Catastro</t>
  </si>
  <si>
    <t>Catastro</t>
  </si>
  <si>
    <t>Fredy Venacio</t>
  </si>
  <si>
    <t>Basurto</t>
  </si>
  <si>
    <t>Alberto</t>
  </si>
  <si>
    <t>Auxiliar de Catastro</t>
  </si>
  <si>
    <t>Victor Manuel</t>
  </si>
  <si>
    <t>Barrios</t>
  </si>
  <si>
    <t>Alvarado</t>
  </si>
  <si>
    <t>Juan</t>
  </si>
  <si>
    <t>Echevarria</t>
  </si>
  <si>
    <t>Amador</t>
  </si>
  <si>
    <t>Electricista</t>
  </si>
  <si>
    <t>Regiduria</t>
  </si>
  <si>
    <t>Sergio</t>
  </si>
  <si>
    <t>Jacobo</t>
  </si>
  <si>
    <t>Julian</t>
  </si>
  <si>
    <t>Supervisor de ornato</t>
  </si>
  <si>
    <t>Martin</t>
  </si>
  <si>
    <t>Jardinero</t>
  </si>
  <si>
    <t>Ricardo</t>
  </si>
  <si>
    <t>Nicolas</t>
  </si>
  <si>
    <t>Benito</t>
  </si>
  <si>
    <t>Madrigal</t>
  </si>
  <si>
    <t>Balderas</t>
  </si>
  <si>
    <t>Luis Miguel</t>
  </si>
  <si>
    <t>Tenorio</t>
  </si>
  <si>
    <t>Humberto</t>
  </si>
  <si>
    <t>Merlin</t>
  </si>
  <si>
    <t>Esiquio</t>
  </si>
  <si>
    <t>Conde</t>
  </si>
  <si>
    <t>Cosme</t>
  </si>
  <si>
    <t>Supervisor Limpia Publica</t>
  </si>
  <si>
    <t>Rodolfo</t>
  </si>
  <si>
    <t>Caballero</t>
  </si>
  <si>
    <t>Chofer Limpia Publica</t>
  </si>
  <si>
    <t>Rangel</t>
  </si>
  <si>
    <t xml:space="preserve">Juan </t>
  </si>
  <si>
    <t>Lara</t>
  </si>
  <si>
    <t xml:space="preserve">Oswaldo </t>
  </si>
  <si>
    <t>Castro</t>
  </si>
  <si>
    <t>Deceano</t>
  </si>
  <si>
    <t>Recolector</t>
  </si>
  <si>
    <t>Arturo</t>
  </si>
  <si>
    <t xml:space="preserve">Angel </t>
  </si>
  <si>
    <t>Salvador</t>
  </si>
  <si>
    <t>Mendiola</t>
  </si>
  <si>
    <t>Lindo</t>
  </si>
  <si>
    <t>Jairo Yahir</t>
  </si>
  <si>
    <t>Ramos</t>
  </si>
  <si>
    <t>Natividad</t>
  </si>
  <si>
    <t>Malpica</t>
  </si>
  <si>
    <t>Alfonso</t>
  </si>
  <si>
    <t>Salinas</t>
  </si>
  <si>
    <t>Flores</t>
  </si>
  <si>
    <t>Director de Proteccion Civil</t>
  </si>
  <si>
    <t>Dir. Proteccion Civil</t>
  </si>
  <si>
    <t>Proteccion Civil</t>
  </si>
  <si>
    <t>Manuel</t>
  </si>
  <si>
    <t>C de Vaca</t>
  </si>
  <si>
    <t>Aparicio</t>
  </si>
  <si>
    <t>Chofer Pipa</t>
  </si>
  <si>
    <t>Jorge</t>
  </si>
  <si>
    <t>Regueyra</t>
  </si>
  <si>
    <t>Cruz</t>
  </si>
  <si>
    <t>Auxiliar Proteccion Civil</t>
  </si>
  <si>
    <t>Alejandro</t>
  </si>
  <si>
    <t>Velazquez</t>
  </si>
  <si>
    <t>Director Juridico</t>
  </si>
  <si>
    <t>Juridico</t>
  </si>
  <si>
    <t>Olguin</t>
  </si>
  <si>
    <t>Diaz</t>
  </si>
  <si>
    <t>Encargado de suministros</t>
  </si>
  <si>
    <t>Maquinaria</t>
  </si>
  <si>
    <t>Servin</t>
  </si>
  <si>
    <t>Auxiliar de Maquinaria</t>
  </si>
  <si>
    <t>Celedonio</t>
  </si>
  <si>
    <t>Martinez</t>
  </si>
  <si>
    <t>Auxliar enlace y comercio</t>
  </si>
  <si>
    <t>Auxiliar enlace y comercio</t>
  </si>
  <si>
    <t>Desarrollo Social</t>
  </si>
  <si>
    <t>Yarin</t>
  </si>
  <si>
    <t>Condado</t>
  </si>
  <si>
    <t>Encargada de oportunidades</t>
  </si>
  <si>
    <t>Anita</t>
  </si>
  <si>
    <t>Enc. Centro de rehabilitacion</t>
  </si>
  <si>
    <t>Direccion de Salud</t>
  </si>
  <si>
    <t>Clara Luz</t>
  </si>
  <si>
    <t>Terapista</t>
  </si>
  <si>
    <t xml:space="preserve">Victoria </t>
  </si>
  <si>
    <t>Ignot</t>
  </si>
  <si>
    <t>Onorio</t>
  </si>
  <si>
    <t>Secretaria</t>
  </si>
  <si>
    <t>Berenice</t>
  </si>
  <si>
    <t>Reyes</t>
  </si>
  <si>
    <t>Auxiliar terapista</t>
  </si>
  <si>
    <t>Virginia</t>
  </si>
  <si>
    <t>lopez</t>
  </si>
  <si>
    <t>Cocinera guarderia</t>
  </si>
  <si>
    <t xml:space="preserve">Mercedes </t>
  </si>
  <si>
    <t>Hipolito</t>
  </si>
  <si>
    <t>Encargada guarderia</t>
  </si>
  <si>
    <t>Maria de los Angeles</t>
  </si>
  <si>
    <t>Alducin</t>
  </si>
  <si>
    <t>Duran</t>
  </si>
  <si>
    <t>Auxiliar guarderia</t>
  </si>
  <si>
    <t>Directora DIF municipal</t>
  </si>
  <si>
    <t>DIF</t>
  </si>
  <si>
    <t>Esther</t>
  </si>
  <si>
    <t xml:space="preserve">Moya </t>
  </si>
  <si>
    <t>Enc. Asistencia Alimentaria</t>
  </si>
  <si>
    <t>Anel</t>
  </si>
  <si>
    <t>Redonda</t>
  </si>
  <si>
    <t>Morrugares</t>
  </si>
  <si>
    <t>Auxiliar Administrativo</t>
  </si>
  <si>
    <t>Tinoco</t>
  </si>
  <si>
    <t>Prieto</t>
  </si>
  <si>
    <t>Erika Janet</t>
  </si>
  <si>
    <t>Torres</t>
  </si>
  <si>
    <t>Auxiliar</t>
  </si>
  <si>
    <t>Encargado farmacia</t>
  </si>
  <si>
    <t>Encargado Farmacia</t>
  </si>
  <si>
    <t>Fernando</t>
  </si>
  <si>
    <t>Jadie</t>
  </si>
  <si>
    <t>Chigo</t>
  </si>
  <si>
    <t>Aguillanda</t>
  </si>
  <si>
    <t>Intendencia</t>
  </si>
  <si>
    <t>Celedonia</t>
  </si>
  <si>
    <t>Sarmiento</t>
  </si>
  <si>
    <t>Psícologo</t>
  </si>
  <si>
    <t>Nahum</t>
  </si>
  <si>
    <t>Defensa del menor y la familia</t>
  </si>
  <si>
    <t>Angel</t>
  </si>
  <si>
    <t>Somarriba</t>
  </si>
  <si>
    <t>Encargado comude</t>
  </si>
  <si>
    <t>Servicios sociales</t>
  </si>
  <si>
    <t>Crispin</t>
  </si>
  <si>
    <t>Lezama</t>
  </si>
  <si>
    <t>Auxiliar comunicación social</t>
  </si>
  <si>
    <t>Comunicación social</t>
  </si>
  <si>
    <t>Jose Manuel</t>
  </si>
  <si>
    <t>Alonso</t>
  </si>
  <si>
    <t>Benitez</t>
  </si>
  <si>
    <t>Director Obras Publicas</t>
  </si>
  <si>
    <t>Des. Urbano y Obra Pub.</t>
  </si>
  <si>
    <t>Jose Francisco</t>
  </si>
  <si>
    <t>Molina</t>
  </si>
  <si>
    <t>Supervisor Obras Publicas</t>
  </si>
  <si>
    <t>Juan  Felipe</t>
  </si>
  <si>
    <t>Zuñiga</t>
  </si>
  <si>
    <t>Rivera</t>
  </si>
  <si>
    <t>Secretaria Obras Publicas</t>
  </si>
  <si>
    <t>Veronica</t>
  </si>
  <si>
    <t>Cobos</t>
  </si>
  <si>
    <t>Analista de costos</t>
  </si>
  <si>
    <t>Jose Alberto</t>
  </si>
  <si>
    <t>Paul</t>
  </si>
  <si>
    <t>Tesorero Municipal</t>
  </si>
  <si>
    <t xml:space="preserve">Tesoreria </t>
  </si>
  <si>
    <t xml:space="preserve">Rafael </t>
  </si>
  <si>
    <t>Contralor Municipal</t>
  </si>
  <si>
    <t>Beatriz</t>
  </si>
  <si>
    <t>Cook</t>
  </si>
  <si>
    <t>Auxiliar de tesoreria</t>
  </si>
  <si>
    <t>Auxiliar de Tesoreria</t>
  </si>
  <si>
    <t>Nely Yazmin</t>
  </si>
  <si>
    <t>Aguilar</t>
  </si>
  <si>
    <t>Alejandra Angelica</t>
  </si>
  <si>
    <t>Salazar</t>
  </si>
  <si>
    <t>Maria Luisa</t>
  </si>
  <si>
    <t>Ascanio</t>
  </si>
  <si>
    <t>Ocampo</t>
  </si>
  <si>
    <t xml:space="preserve">mesual </t>
  </si>
  <si>
    <t>sueldo</t>
  </si>
  <si>
    <t>no aplica</t>
  </si>
  <si>
    <t>nacional</t>
  </si>
  <si>
    <t>mensual</t>
  </si>
  <si>
    <t xml:space="preserve">no aplica </t>
  </si>
  <si>
    <t>tesoreria</t>
  </si>
  <si>
    <t>NACIONAL</t>
  </si>
  <si>
    <t>MENSUAL</t>
  </si>
  <si>
    <t>AUXILIAR DEPARTAMENTO DE GANADERIA</t>
  </si>
  <si>
    <t>MENSAJERO</t>
  </si>
  <si>
    <t>ANUAL</t>
  </si>
  <si>
    <t>AUXILIAR MESA DE GANADERIA</t>
  </si>
  <si>
    <t xml:space="preserve">ESCRIBIENTE SECRETARIA </t>
  </si>
  <si>
    <t xml:space="preserve">CHOFER VOLTEO 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</si>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</sst>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Protection="1"/>
    <xf numFmtId="0" fontId="0" fillId="3" borderId="0" xfId="0" applyFill="1" applyProtection="1"/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tabSelected="1" topLeftCell="A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2017</v>
      </c>
      <c r="B8" s="3">
        <v>2017</v>
      </c>
      <c r="C8" t="s">
        <v>81</v>
      </c>
      <c r="D8" s="3" t="s">
        <v>157</v>
      </c>
      <c r="E8" s="3" t="s">
        <v>300</v>
      </c>
      <c r="F8" s="3" t="s">
        <v>300</v>
      </c>
      <c r="G8" s="3" t="s">
        <v>301</v>
      </c>
      <c r="H8" s="3" t="s">
        <v>302</v>
      </c>
      <c r="I8" s="3" t="s">
        <v>303</v>
      </c>
      <c r="J8" s="3" t="s">
        <v>304</v>
      </c>
      <c r="K8" t="s">
        <v>90</v>
      </c>
      <c r="L8" s="3">
        <v>16631.240000000002</v>
      </c>
      <c r="M8" s="3">
        <v>14449.1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7">
        <v>43130</v>
      </c>
      <c r="AC8" t="s">
        <v>749</v>
      </c>
      <c r="AD8">
        <v>2017</v>
      </c>
      <c r="AE8" s="7">
        <v>43130</v>
      </c>
    </row>
    <row r="9" spans="1:32" x14ac:dyDescent="0.25">
      <c r="A9" s="3">
        <v>2017</v>
      </c>
      <c r="B9" s="3">
        <v>2017</v>
      </c>
      <c r="C9" t="s">
        <v>81</v>
      </c>
      <c r="D9" s="3" t="s">
        <v>158</v>
      </c>
      <c r="E9" s="3" t="s">
        <v>305</v>
      </c>
      <c r="F9" s="3" t="s">
        <v>305</v>
      </c>
      <c r="G9" s="3" t="s">
        <v>301</v>
      </c>
      <c r="H9" s="3" t="s">
        <v>306</v>
      </c>
      <c r="I9" s="3" t="s">
        <v>307</v>
      </c>
      <c r="J9" s="3" t="s">
        <v>308</v>
      </c>
      <c r="K9" t="s">
        <v>90</v>
      </c>
      <c r="L9" s="3">
        <v>20098.2</v>
      </c>
      <c r="M9" s="3">
        <v>16788.46</v>
      </c>
      <c r="N9">
        <v>2</v>
      </c>
      <c r="O9">
        <v>1</v>
      </c>
      <c r="P9">
        <v>2</v>
      </c>
      <c r="Q9">
        <v>1</v>
      </c>
      <c r="R9">
        <v>1</v>
      </c>
      <c r="S9">
        <v>1</v>
      </c>
      <c r="T9">
        <v>1</v>
      </c>
      <c r="V9">
        <v>2</v>
      </c>
      <c r="W9">
        <v>2</v>
      </c>
      <c r="X9">
        <v>1</v>
      </c>
      <c r="Y9">
        <v>1</v>
      </c>
      <c r="Z9">
        <v>2</v>
      </c>
      <c r="AA9">
        <v>1</v>
      </c>
      <c r="AB9" s="7">
        <v>43130</v>
      </c>
      <c r="AC9" t="s">
        <v>749</v>
      </c>
      <c r="AD9">
        <v>2017</v>
      </c>
      <c r="AE9" s="7">
        <v>43130</v>
      </c>
    </row>
    <row r="10" spans="1:32" x14ac:dyDescent="0.25">
      <c r="A10" s="3">
        <v>2017</v>
      </c>
      <c r="B10" s="3">
        <v>2017</v>
      </c>
      <c r="C10" t="s">
        <v>81</v>
      </c>
      <c r="D10" s="3" t="s">
        <v>159</v>
      </c>
      <c r="E10" s="3" t="s">
        <v>309</v>
      </c>
      <c r="F10" s="3" t="s">
        <v>309</v>
      </c>
      <c r="G10" s="3" t="s">
        <v>301</v>
      </c>
      <c r="H10" s="3" t="s">
        <v>310</v>
      </c>
      <c r="I10" s="3" t="s">
        <v>311</v>
      </c>
      <c r="J10" s="3" t="s">
        <v>312</v>
      </c>
      <c r="K10" t="s">
        <v>90</v>
      </c>
      <c r="L10" s="3">
        <v>17002.62</v>
      </c>
      <c r="M10" s="3">
        <v>14702.54</v>
      </c>
      <c r="N10">
        <v>3</v>
      </c>
      <c r="O10">
        <v>1</v>
      </c>
      <c r="P10">
        <v>3</v>
      </c>
      <c r="Q10">
        <v>1</v>
      </c>
      <c r="R10">
        <v>1</v>
      </c>
      <c r="S10">
        <v>1</v>
      </c>
      <c r="T10">
        <v>1</v>
      </c>
      <c r="V10">
        <v>3</v>
      </c>
      <c r="W10">
        <v>3</v>
      </c>
      <c r="X10">
        <v>1</v>
      </c>
      <c r="Y10">
        <v>1</v>
      </c>
      <c r="Z10">
        <v>3</v>
      </c>
      <c r="AA10">
        <v>1</v>
      </c>
      <c r="AB10" s="7">
        <v>43130</v>
      </c>
      <c r="AC10" t="s">
        <v>749</v>
      </c>
      <c r="AD10">
        <v>2017</v>
      </c>
      <c r="AE10" s="7">
        <v>43130</v>
      </c>
    </row>
    <row r="11" spans="1:32" x14ac:dyDescent="0.25">
      <c r="A11" s="3">
        <v>2017</v>
      </c>
      <c r="B11" s="3">
        <v>2017</v>
      </c>
      <c r="C11" t="s">
        <v>81</v>
      </c>
      <c r="D11" s="3" t="s">
        <v>160</v>
      </c>
      <c r="E11" s="3" t="s">
        <v>300</v>
      </c>
      <c r="F11" s="3" t="s">
        <v>300</v>
      </c>
      <c r="G11" s="3" t="s">
        <v>301</v>
      </c>
      <c r="H11" s="3" t="s">
        <v>313</v>
      </c>
      <c r="I11" s="3" t="s">
        <v>314</v>
      </c>
      <c r="J11" s="3" t="s">
        <v>315</v>
      </c>
      <c r="K11" t="s">
        <v>90</v>
      </c>
      <c r="L11" s="3">
        <v>20001.439999999999</v>
      </c>
      <c r="M11" s="3">
        <v>16696.54</v>
      </c>
      <c r="N11">
        <v>4</v>
      </c>
      <c r="O11">
        <v>1</v>
      </c>
      <c r="P11">
        <v>4</v>
      </c>
      <c r="Q11">
        <v>1</v>
      </c>
      <c r="R11">
        <v>1</v>
      </c>
      <c r="S11">
        <v>1</v>
      </c>
      <c r="T11">
        <v>1</v>
      </c>
      <c r="V11">
        <v>4</v>
      </c>
      <c r="W11">
        <v>4</v>
      </c>
      <c r="X11">
        <v>1</v>
      </c>
      <c r="Y11">
        <v>1</v>
      </c>
      <c r="Z11">
        <v>4</v>
      </c>
      <c r="AA11">
        <v>1</v>
      </c>
      <c r="AB11" s="7">
        <v>43130</v>
      </c>
      <c r="AC11" t="s">
        <v>749</v>
      </c>
      <c r="AD11">
        <v>2017</v>
      </c>
      <c r="AE11" s="7">
        <v>43130</v>
      </c>
    </row>
    <row r="12" spans="1:32" x14ac:dyDescent="0.25">
      <c r="A12" s="3">
        <v>2017</v>
      </c>
      <c r="B12" s="3">
        <v>2017</v>
      </c>
      <c r="C12" t="s">
        <v>81</v>
      </c>
      <c r="D12" s="3" t="s">
        <v>161</v>
      </c>
      <c r="E12" s="3" t="s">
        <v>316</v>
      </c>
      <c r="F12" s="3" t="s">
        <v>316</v>
      </c>
      <c r="G12" s="3" t="s">
        <v>301</v>
      </c>
      <c r="H12" s="3" t="s">
        <v>317</v>
      </c>
      <c r="I12" s="3" t="s">
        <v>318</v>
      </c>
      <c r="J12" s="3" t="s">
        <v>319</v>
      </c>
      <c r="K12" t="s">
        <v>90</v>
      </c>
      <c r="L12" s="3">
        <v>20098.2</v>
      </c>
      <c r="M12" s="3">
        <v>16788.46</v>
      </c>
      <c r="N12">
        <v>5</v>
      </c>
      <c r="O12">
        <v>1</v>
      </c>
      <c r="P12">
        <v>5</v>
      </c>
      <c r="Q12">
        <v>1</v>
      </c>
      <c r="R12">
        <v>1</v>
      </c>
      <c r="S12">
        <v>1</v>
      </c>
      <c r="T12">
        <v>1</v>
      </c>
      <c r="V12">
        <v>5</v>
      </c>
      <c r="W12">
        <v>5</v>
      </c>
      <c r="X12">
        <v>1</v>
      </c>
      <c r="Y12">
        <v>1</v>
      </c>
      <c r="Z12">
        <v>5</v>
      </c>
      <c r="AA12">
        <v>1</v>
      </c>
      <c r="AB12" s="7">
        <v>43130</v>
      </c>
      <c r="AC12" t="s">
        <v>749</v>
      </c>
      <c r="AD12">
        <v>2017</v>
      </c>
      <c r="AE12" s="7">
        <v>43130</v>
      </c>
    </row>
    <row r="13" spans="1:32" x14ac:dyDescent="0.25">
      <c r="A13" s="3">
        <v>2017</v>
      </c>
      <c r="B13" s="3">
        <v>2017</v>
      </c>
      <c r="C13" t="s">
        <v>81</v>
      </c>
      <c r="D13" s="3" t="s">
        <v>162</v>
      </c>
      <c r="E13" s="3" t="s">
        <v>300</v>
      </c>
      <c r="F13" s="3" t="s">
        <v>300</v>
      </c>
      <c r="G13" s="3" t="s">
        <v>301</v>
      </c>
      <c r="H13" s="3" t="s">
        <v>320</v>
      </c>
      <c r="I13" s="3" t="s">
        <v>321</v>
      </c>
      <c r="J13" s="3" t="s">
        <v>322</v>
      </c>
      <c r="K13" t="s">
        <v>91</v>
      </c>
      <c r="L13" s="3">
        <v>16855.439999999999</v>
      </c>
      <c r="M13" s="3">
        <v>14627.52</v>
      </c>
      <c r="N13">
        <v>6</v>
      </c>
      <c r="O13">
        <v>1</v>
      </c>
      <c r="P13">
        <v>6</v>
      </c>
      <c r="Q13">
        <v>1</v>
      </c>
      <c r="R13">
        <v>1</v>
      </c>
      <c r="S13">
        <v>1</v>
      </c>
      <c r="T13">
        <v>1</v>
      </c>
      <c r="V13">
        <v>6</v>
      </c>
      <c r="W13">
        <v>6</v>
      </c>
      <c r="X13">
        <v>1</v>
      </c>
      <c r="Y13">
        <v>1</v>
      </c>
      <c r="Z13">
        <v>6</v>
      </c>
      <c r="AA13">
        <v>1</v>
      </c>
      <c r="AB13" s="7">
        <v>43130</v>
      </c>
      <c r="AC13" t="s">
        <v>749</v>
      </c>
      <c r="AD13">
        <v>2017</v>
      </c>
      <c r="AE13" s="7">
        <v>43130</v>
      </c>
    </row>
    <row r="14" spans="1:32" x14ac:dyDescent="0.25">
      <c r="A14" s="3">
        <v>2017</v>
      </c>
      <c r="B14" s="3">
        <v>2017</v>
      </c>
      <c r="C14" t="s">
        <v>81</v>
      </c>
      <c r="D14" s="3" t="s">
        <v>163</v>
      </c>
      <c r="E14" s="3" t="s">
        <v>323</v>
      </c>
      <c r="F14" s="3" t="s">
        <v>323</v>
      </c>
      <c r="G14" s="3" t="s">
        <v>324</v>
      </c>
      <c r="H14" s="3" t="s">
        <v>325</v>
      </c>
      <c r="I14" s="3" t="s">
        <v>326</v>
      </c>
      <c r="J14" s="3" t="s">
        <v>327</v>
      </c>
      <c r="K14" t="s">
        <v>90</v>
      </c>
      <c r="L14" s="3">
        <v>29671.26</v>
      </c>
      <c r="M14" s="3">
        <v>22992.98</v>
      </c>
      <c r="N14">
        <v>7</v>
      </c>
      <c r="O14">
        <v>1</v>
      </c>
      <c r="P14">
        <v>7</v>
      </c>
      <c r="Q14">
        <v>1</v>
      </c>
      <c r="R14">
        <v>1</v>
      </c>
      <c r="S14">
        <v>1</v>
      </c>
      <c r="T14">
        <v>1</v>
      </c>
      <c r="V14">
        <v>7</v>
      </c>
      <c r="W14">
        <v>7</v>
      </c>
      <c r="X14">
        <v>1</v>
      </c>
      <c r="Y14">
        <v>1</v>
      </c>
      <c r="Z14">
        <v>7</v>
      </c>
      <c r="AA14">
        <v>1</v>
      </c>
      <c r="AB14" s="7">
        <v>43130</v>
      </c>
      <c r="AC14" t="s">
        <v>749</v>
      </c>
      <c r="AD14">
        <v>2017</v>
      </c>
      <c r="AE14" s="7">
        <v>43130</v>
      </c>
    </row>
    <row r="15" spans="1:32" x14ac:dyDescent="0.25">
      <c r="A15" s="3">
        <v>2017</v>
      </c>
      <c r="B15" s="3">
        <v>2017</v>
      </c>
      <c r="C15" t="s">
        <v>81</v>
      </c>
      <c r="D15" s="3" t="s">
        <v>164</v>
      </c>
      <c r="E15" s="3" t="s">
        <v>328</v>
      </c>
      <c r="F15" s="3" t="s">
        <v>328</v>
      </c>
      <c r="G15" s="3" t="s">
        <v>324</v>
      </c>
      <c r="H15" s="3" t="s">
        <v>329</v>
      </c>
      <c r="I15" s="3" t="s">
        <v>330</v>
      </c>
      <c r="J15" s="3" t="s">
        <v>331</v>
      </c>
      <c r="K15" t="s">
        <v>90</v>
      </c>
      <c r="L15" s="3">
        <v>20883.3</v>
      </c>
      <c r="M15" s="3">
        <v>17325.400000000001</v>
      </c>
      <c r="N15">
        <v>8</v>
      </c>
      <c r="O15">
        <v>1</v>
      </c>
      <c r="P15">
        <v>8</v>
      </c>
      <c r="Q15">
        <v>1</v>
      </c>
      <c r="R15">
        <v>1</v>
      </c>
      <c r="S15">
        <v>1</v>
      </c>
      <c r="T15">
        <v>1</v>
      </c>
      <c r="V15">
        <v>8</v>
      </c>
      <c r="W15">
        <v>8</v>
      </c>
      <c r="X15">
        <v>1</v>
      </c>
      <c r="Y15">
        <v>1</v>
      </c>
      <c r="Z15">
        <v>8</v>
      </c>
      <c r="AA15">
        <v>1</v>
      </c>
      <c r="AB15" s="7">
        <v>43130</v>
      </c>
      <c r="AC15" t="s">
        <v>749</v>
      </c>
      <c r="AD15">
        <v>2017</v>
      </c>
      <c r="AE15" s="7">
        <v>43130</v>
      </c>
    </row>
    <row r="16" spans="1:32" x14ac:dyDescent="0.25">
      <c r="A16" s="3">
        <v>2017</v>
      </c>
      <c r="B16" s="3">
        <v>2017</v>
      </c>
      <c r="C16" t="s">
        <v>81</v>
      </c>
      <c r="D16" s="3" t="s">
        <v>165</v>
      </c>
      <c r="E16" s="3" t="s">
        <v>332</v>
      </c>
      <c r="F16" s="3" t="s">
        <v>332</v>
      </c>
      <c r="G16" s="3" t="s">
        <v>324</v>
      </c>
      <c r="H16" s="3" t="s">
        <v>333</v>
      </c>
      <c r="I16" s="3" t="s">
        <v>334</v>
      </c>
      <c r="J16" s="3" t="s">
        <v>335</v>
      </c>
      <c r="K16" t="s">
        <v>90</v>
      </c>
      <c r="L16" s="3">
        <v>20081.48</v>
      </c>
      <c r="M16" s="3">
        <v>16777.62</v>
      </c>
      <c r="N16">
        <v>9</v>
      </c>
      <c r="O16">
        <v>1</v>
      </c>
      <c r="P16">
        <v>9</v>
      </c>
      <c r="Q16">
        <v>1</v>
      </c>
      <c r="R16">
        <v>1</v>
      </c>
      <c r="S16">
        <v>1</v>
      </c>
      <c r="T16">
        <v>1</v>
      </c>
      <c r="V16">
        <v>9</v>
      </c>
      <c r="W16">
        <v>9</v>
      </c>
      <c r="X16">
        <v>1</v>
      </c>
      <c r="Y16">
        <v>1</v>
      </c>
      <c r="Z16">
        <v>9</v>
      </c>
      <c r="AA16">
        <v>1</v>
      </c>
      <c r="AB16" s="7">
        <v>43130</v>
      </c>
      <c r="AC16" t="s">
        <v>749</v>
      </c>
      <c r="AD16">
        <v>2017</v>
      </c>
      <c r="AE16" s="7">
        <v>43130</v>
      </c>
    </row>
    <row r="17" spans="1:31" x14ac:dyDescent="0.25">
      <c r="A17" s="3">
        <v>2017</v>
      </c>
      <c r="B17" s="3">
        <v>2017</v>
      </c>
      <c r="C17" t="s">
        <v>81</v>
      </c>
      <c r="D17" s="3" t="s">
        <v>166</v>
      </c>
      <c r="E17" s="3" t="s">
        <v>336</v>
      </c>
      <c r="F17" s="3" t="s">
        <v>336</v>
      </c>
      <c r="G17" s="3" t="s">
        <v>337</v>
      </c>
      <c r="H17" s="3" t="s">
        <v>338</v>
      </c>
      <c r="I17" s="3" t="s">
        <v>339</v>
      </c>
      <c r="J17" s="3" t="s">
        <v>340</v>
      </c>
      <c r="K17" t="s">
        <v>90</v>
      </c>
      <c r="L17" s="3">
        <v>22429.9</v>
      </c>
      <c r="M17" s="3">
        <v>18271.3</v>
      </c>
      <c r="N17">
        <v>10</v>
      </c>
      <c r="O17">
        <v>1</v>
      </c>
      <c r="P17">
        <v>10</v>
      </c>
      <c r="Q17">
        <v>1</v>
      </c>
      <c r="R17">
        <v>1</v>
      </c>
      <c r="S17">
        <v>1</v>
      </c>
      <c r="T17">
        <v>1</v>
      </c>
      <c r="V17">
        <v>10</v>
      </c>
      <c r="W17">
        <v>10</v>
      </c>
      <c r="X17">
        <v>1</v>
      </c>
      <c r="Y17">
        <v>1</v>
      </c>
      <c r="Z17">
        <v>10</v>
      </c>
      <c r="AA17">
        <v>1</v>
      </c>
      <c r="AB17" s="7">
        <v>43130</v>
      </c>
      <c r="AC17" t="s">
        <v>749</v>
      </c>
      <c r="AD17">
        <v>2017</v>
      </c>
      <c r="AE17" s="7">
        <v>43130</v>
      </c>
    </row>
    <row r="18" spans="1:31" x14ac:dyDescent="0.25">
      <c r="A18" s="3">
        <v>2017</v>
      </c>
      <c r="B18" s="3">
        <v>2017</v>
      </c>
      <c r="C18" t="s">
        <v>81</v>
      </c>
      <c r="D18" s="3" t="s">
        <v>167</v>
      </c>
      <c r="E18" s="3" t="s">
        <v>341</v>
      </c>
      <c r="F18" s="3" t="s">
        <v>341</v>
      </c>
      <c r="G18" s="3" t="s">
        <v>337</v>
      </c>
      <c r="H18" s="3" t="s">
        <v>342</v>
      </c>
      <c r="I18" s="3" t="s">
        <v>343</v>
      </c>
      <c r="J18" s="3" t="s">
        <v>344</v>
      </c>
      <c r="K18" t="s">
        <v>91</v>
      </c>
      <c r="L18" s="3">
        <v>19466.32</v>
      </c>
      <c r="M18" s="3">
        <v>16294.46</v>
      </c>
      <c r="N18">
        <v>11</v>
      </c>
      <c r="O18">
        <v>1</v>
      </c>
      <c r="P18">
        <v>11</v>
      </c>
      <c r="Q18">
        <v>1</v>
      </c>
      <c r="R18">
        <v>1</v>
      </c>
      <c r="S18">
        <v>1</v>
      </c>
      <c r="T18">
        <v>1</v>
      </c>
      <c r="V18">
        <v>11</v>
      </c>
      <c r="W18">
        <v>11</v>
      </c>
      <c r="X18">
        <v>1</v>
      </c>
      <c r="Y18">
        <v>1</v>
      </c>
      <c r="Z18">
        <v>11</v>
      </c>
      <c r="AA18">
        <v>1</v>
      </c>
      <c r="AB18" s="7">
        <v>43130</v>
      </c>
      <c r="AC18" t="s">
        <v>749</v>
      </c>
      <c r="AD18">
        <v>2017</v>
      </c>
      <c r="AE18" s="7">
        <v>43130</v>
      </c>
    </row>
    <row r="19" spans="1:31" x14ac:dyDescent="0.25">
      <c r="A19" s="3">
        <v>2017</v>
      </c>
      <c r="B19" s="3">
        <v>2017</v>
      </c>
      <c r="C19" t="s">
        <v>81</v>
      </c>
      <c r="D19" s="3" t="s">
        <v>168</v>
      </c>
      <c r="E19" s="3" t="s">
        <v>341</v>
      </c>
      <c r="F19" s="3" t="s">
        <v>341</v>
      </c>
      <c r="G19" s="3" t="s">
        <v>337</v>
      </c>
      <c r="H19" s="3" t="s">
        <v>345</v>
      </c>
      <c r="I19" s="3" t="s">
        <v>346</v>
      </c>
      <c r="J19" s="3" t="s">
        <v>347</v>
      </c>
      <c r="K19" t="s">
        <v>91</v>
      </c>
      <c r="L19" s="3">
        <v>19706.439999999999</v>
      </c>
      <c r="M19" s="3">
        <v>16534.580000000002</v>
      </c>
      <c r="N19">
        <v>12</v>
      </c>
      <c r="O19">
        <v>1</v>
      </c>
      <c r="P19">
        <v>12</v>
      </c>
      <c r="Q19">
        <v>1</v>
      </c>
      <c r="R19">
        <v>1</v>
      </c>
      <c r="S19">
        <v>1</v>
      </c>
      <c r="T19">
        <v>1</v>
      </c>
      <c r="V19">
        <v>12</v>
      </c>
      <c r="W19">
        <v>12</v>
      </c>
      <c r="X19">
        <v>1</v>
      </c>
      <c r="Y19">
        <v>1</v>
      </c>
      <c r="Z19">
        <v>12</v>
      </c>
      <c r="AA19">
        <v>1</v>
      </c>
      <c r="AB19" s="7">
        <v>43130</v>
      </c>
      <c r="AC19" t="s">
        <v>749</v>
      </c>
      <c r="AD19">
        <v>2017</v>
      </c>
      <c r="AE19" s="7">
        <v>43130</v>
      </c>
    </row>
    <row r="20" spans="1:31" x14ac:dyDescent="0.25">
      <c r="A20" s="3">
        <v>2017</v>
      </c>
      <c r="B20" s="3">
        <v>2017</v>
      </c>
      <c r="C20" t="s">
        <v>81</v>
      </c>
      <c r="D20" s="3" t="s">
        <v>169</v>
      </c>
      <c r="E20" s="3" t="s">
        <v>348</v>
      </c>
      <c r="F20" s="3" t="s">
        <v>348</v>
      </c>
      <c r="G20" s="3" t="s">
        <v>337</v>
      </c>
      <c r="H20" s="3" t="s">
        <v>349</v>
      </c>
      <c r="I20" s="3" t="s">
        <v>350</v>
      </c>
      <c r="J20" s="3" t="s">
        <v>351</v>
      </c>
      <c r="K20" t="s">
        <v>91</v>
      </c>
      <c r="L20" s="3">
        <v>19546.36</v>
      </c>
      <c r="M20" s="3">
        <v>16374.5</v>
      </c>
      <c r="N20">
        <v>13</v>
      </c>
      <c r="O20">
        <v>1</v>
      </c>
      <c r="P20">
        <v>13</v>
      </c>
      <c r="Q20">
        <v>1</v>
      </c>
      <c r="R20">
        <v>1</v>
      </c>
      <c r="S20">
        <v>1</v>
      </c>
      <c r="T20">
        <v>1</v>
      </c>
      <c r="V20">
        <v>13</v>
      </c>
      <c r="W20">
        <v>13</v>
      </c>
      <c r="X20">
        <v>1</v>
      </c>
      <c r="Y20">
        <v>1</v>
      </c>
      <c r="Z20">
        <v>13</v>
      </c>
      <c r="AA20">
        <v>1</v>
      </c>
      <c r="AB20" s="7">
        <v>43130</v>
      </c>
      <c r="AC20" t="s">
        <v>749</v>
      </c>
      <c r="AD20">
        <v>2017</v>
      </c>
      <c r="AE20" s="7">
        <v>43130</v>
      </c>
    </row>
    <row r="21" spans="1:31" x14ac:dyDescent="0.25">
      <c r="A21" s="3">
        <v>2017</v>
      </c>
      <c r="B21" s="3">
        <v>2017</v>
      </c>
      <c r="C21" t="s">
        <v>81</v>
      </c>
      <c r="D21" s="3" t="s">
        <v>170</v>
      </c>
      <c r="E21" s="3" t="s">
        <v>352</v>
      </c>
      <c r="F21" s="3" t="s">
        <v>352</v>
      </c>
      <c r="G21" s="3" t="s">
        <v>337</v>
      </c>
      <c r="H21" s="3" t="s">
        <v>353</v>
      </c>
      <c r="I21" s="3" t="s">
        <v>354</v>
      </c>
      <c r="J21" s="3" t="s">
        <v>355</v>
      </c>
      <c r="K21" t="s">
        <v>91</v>
      </c>
      <c r="L21" s="3">
        <v>19247.14</v>
      </c>
      <c r="M21" s="3">
        <v>16236.92</v>
      </c>
      <c r="N21">
        <v>14</v>
      </c>
      <c r="O21">
        <v>1</v>
      </c>
      <c r="P21">
        <v>14</v>
      </c>
      <c r="Q21">
        <v>1</v>
      </c>
      <c r="R21">
        <v>1</v>
      </c>
      <c r="S21">
        <v>1</v>
      </c>
      <c r="T21">
        <v>1</v>
      </c>
      <c r="V21">
        <v>14</v>
      </c>
      <c r="W21">
        <v>14</v>
      </c>
      <c r="X21">
        <v>1</v>
      </c>
      <c r="Y21">
        <v>1</v>
      </c>
      <c r="Z21">
        <v>14</v>
      </c>
      <c r="AA21">
        <v>1</v>
      </c>
      <c r="AB21" s="7">
        <v>43130</v>
      </c>
      <c r="AC21" t="s">
        <v>749</v>
      </c>
      <c r="AD21">
        <v>2017</v>
      </c>
      <c r="AE21" s="7">
        <v>43130</v>
      </c>
    </row>
    <row r="22" spans="1:31" x14ac:dyDescent="0.25">
      <c r="A22" s="3">
        <v>2017</v>
      </c>
      <c r="B22" s="3">
        <v>2017</v>
      </c>
      <c r="C22" t="s">
        <v>81</v>
      </c>
      <c r="D22" s="3" t="s">
        <v>171</v>
      </c>
      <c r="E22" s="3" t="s">
        <v>352</v>
      </c>
      <c r="F22" s="3" t="s">
        <v>352</v>
      </c>
      <c r="G22" s="3" t="s">
        <v>337</v>
      </c>
      <c r="H22" s="3" t="s">
        <v>356</v>
      </c>
      <c r="I22" s="3" t="s">
        <v>357</v>
      </c>
      <c r="J22" s="3" t="s">
        <v>358</v>
      </c>
      <c r="K22" t="s">
        <v>91</v>
      </c>
      <c r="L22" s="3">
        <v>18212.72</v>
      </c>
      <c r="M22" s="3">
        <v>15594.74</v>
      </c>
      <c r="N22">
        <v>15</v>
      </c>
      <c r="O22">
        <v>1</v>
      </c>
      <c r="P22">
        <v>15</v>
      </c>
      <c r="Q22">
        <v>1</v>
      </c>
      <c r="R22">
        <v>1</v>
      </c>
      <c r="S22">
        <v>1</v>
      </c>
      <c r="T22">
        <v>1</v>
      </c>
      <c r="V22">
        <v>15</v>
      </c>
      <c r="W22">
        <v>15</v>
      </c>
      <c r="X22">
        <v>1</v>
      </c>
      <c r="Y22">
        <v>1</v>
      </c>
      <c r="Z22">
        <v>15</v>
      </c>
      <c r="AA22">
        <v>1</v>
      </c>
      <c r="AB22" s="7">
        <v>43130</v>
      </c>
      <c r="AC22" t="s">
        <v>749</v>
      </c>
      <c r="AD22">
        <v>2017</v>
      </c>
      <c r="AE22" s="7">
        <v>43130</v>
      </c>
    </row>
    <row r="23" spans="1:31" x14ac:dyDescent="0.25">
      <c r="A23" s="3">
        <v>2017</v>
      </c>
      <c r="B23" s="3">
        <v>2017</v>
      </c>
      <c r="C23" t="s">
        <v>81</v>
      </c>
      <c r="D23" s="3" t="s">
        <v>172</v>
      </c>
      <c r="E23" s="3" t="s">
        <v>352</v>
      </c>
      <c r="F23" s="3" t="s">
        <v>352</v>
      </c>
      <c r="G23" s="3" t="s">
        <v>337</v>
      </c>
      <c r="H23" s="3" t="s">
        <v>359</v>
      </c>
      <c r="I23" s="3" t="s">
        <v>360</v>
      </c>
      <c r="J23" s="3" t="s">
        <v>361</v>
      </c>
      <c r="K23" t="s">
        <v>91</v>
      </c>
      <c r="L23" s="3">
        <v>19087.060000000001</v>
      </c>
      <c r="M23" s="3">
        <v>16076.84</v>
      </c>
      <c r="N23">
        <v>16</v>
      </c>
      <c r="O23">
        <v>1</v>
      </c>
      <c r="P23">
        <v>16</v>
      </c>
      <c r="Q23">
        <v>1</v>
      </c>
      <c r="R23">
        <v>1</v>
      </c>
      <c r="S23">
        <v>1</v>
      </c>
      <c r="T23">
        <v>1</v>
      </c>
      <c r="V23">
        <v>16</v>
      </c>
      <c r="W23">
        <v>16</v>
      </c>
      <c r="X23">
        <v>1</v>
      </c>
      <c r="Y23">
        <v>1</v>
      </c>
      <c r="Z23">
        <v>16</v>
      </c>
      <c r="AA23">
        <v>1</v>
      </c>
      <c r="AB23" s="7">
        <v>43130</v>
      </c>
      <c r="AC23" t="s">
        <v>749</v>
      </c>
      <c r="AD23">
        <v>2017</v>
      </c>
      <c r="AE23" s="7">
        <v>43130</v>
      </c>
    </row>
    <row r="24" spans="1:31" x14ac:dyDescent="0.25">
      <c r="A24" s="3">
        <v>2017</v>
      </c>
      <c r="B24" s="3">
        <v>2017</v>
      </c>
      <c r="C24" t="s">
        <v>81</v>
      </c>
      <c r="D24" s="3" t="s">
        <v>173</v>
      </c>
      <c r="E24" s="3" t="s">
        <v>352</v>
      </c>
      <c r="F24" s="3" t="s">
        <v>352</v>
      </c>
      <c r="G24" s="3" t="s">
        <v>337</v>
      </c>
      <c r="H24" s="3" t="s">
        <v>362</v>
      </c>
      <c r="I24" s="3" t="s">
        <v>363</v>
      </c>
      <c r="J24" s="3" t="s">
        <v>351</v>
      </c>
      <c r="K24" t="s">
        <v>91</v>
      </c>
      <c r="L24" s="3">
        <v>19087.060000000001</v>
      </c>
      <c r="M24" s="3">
        <v>16076.84</v>
      </c>
      <c r="N24">
        <v>17</v>
      </c>
      <c r="O24">
        <v>1</v>
      </c>
      <c r="P24">
        <v>17</v>
      </c>
      <c r="Q24">
        <v>1</v>
      </c>
      <c r="R24">
        <v>1</v>
      </c>
      <c r="S24">
        <v>1</v>
      </c>
      <c r="T24">
        <v>1</v>
      </c>
      <c r="V24">
        <v>17</v>
      </c>
      <c r="W24">
        <v>17</v>
      </c>
      <c r="X24">
        <v>1</v>
      </c>
      <c r="Y24">
        <v>1</v>
      </c>
      <c r="Z24">
        <v>17</v>
      </c>
      <c r="AA24">
        <v>1</v>
      </c>
      <c r="AB24" s="7">
        <v>43130</v>
      </c>
      <c r="AC24" t="s">
        <v>749</v>
      </c>
      <c r="AD24">
        <v>2017</v>
      </c>
      <c r="AE24" s="7">
        <v>43130</v>
      </c>
    </row>
    <row r="25" spans="1:31" x14ac:dyDescent="0.25">
      <c r="A25" s="3">
        <v>2017</v>
      </c>
      <c r="B25" s="3">
        <v>2017</v>
      </c>
      <c r="C25" t="s">
        <v>81</v>
      </c>
      <c r="D25" s="3" t="s">
        <v>174</v>
      </c>
      <c r="E25" s="3" t="s">
        <v>364</v>
      </c>
      <c r="F25" s="3" t="s">
        <v>365</v>
      </c>
      <c r="G25" s="3" t="s">
        <v>366</v>
      </c>
      <c r="H25" s="3" t="s">
        <v>367</v>
      </c>
      <c r="I25" s="3" t="s">
        <v>368</v>
      </c>
      <c r="J25" s="3" t="s">
        <v>346</v>
      </c>
      <c r="K25" t="s">
        <v>90</v>
      </c>
      <c r="L25" s="3">
        <v>25068.02</v>
      </c>
      <c r="M25" s="3">
        <v>20037.28</v>
      </c>
      <c r="N25">
        <v>18</v>
      </c>
      <c r="O25">
        <v>1</v>
      </c>
      <c r="P25">
        <v>18</v>
      </c>
      <c r="Q25">
        <v>1</v>
      </c>
      <c r="R25">
        <v>1</v>
      </c>
      <c r="S25">
        <v>1</v>
      </c>
      <c r="T25">
        <v>1</v>
      </c>
      <c r="V25">
        <v>18</v>
      </c>
      <c r="W25">
        <v>18</v>
      </c>
      <c r="X25">
        <v>1</v>
      </c>
      <c r="Y25">
        <v>1</v>
      </c>
      <c r="Z25">
        <v>18</v>
      </c>
      <c r="AA25">
        <v>1</v>
      </c>
      <c r="AB25" s="7">
        <v>43130</v>
      </c>
      <c r="AC25" t="s">
        <v>749</v>
      </c>
      <c r="AD25">
        <v>2017</v>
      </c>
      <c r="AE25" s="7">
        <v>43130</v>
      </c>
    </row>
    <row r="26" spans="1:31" x14ac:dyDescent="0.25">
      <c r="A26" s="3">
        <v>2017</v>
      </c>
      <c r="B26" s="3">
        <v>2017</v>
      </c>
      <c r="C26" t="s">
        <v>81</v>
      </c>
      <c r="D26" s="3" t="s">
        <v>175</v>
      </c>
      <c r="E26" s="3" t="s">
        <v>364</v>
      </c>
      <c r="F26" s="3" t="s">
        <v>365</v>
      </c>
      <c r="G26" s="3" t="s">
        <v>366</v>
      </c>
      <c r="H26" s="3" t="s">
        <v>369</v>
      </c>
      <c r="I26" s="3" t="s">
        <v>370</v>
      </c>
      <c r="J26" s="3" t="s">
        <v>363</v>
      </c>
      <c r="K26" t="s">
        <v>90</v>
      </c>
      <c r="L26" s="3">
        <v>25068.02</v>
      </c>
      <c r="M26" s="3">
        <v>20037.28</v>
      </c>
      <c r="N26">
        <v>19</v>
      </c>
      <c r="O26">
        <v>1</v>
      </c>
      <c r="P26">
        <v>19</v>
      </c>
      <c r="Q26">
        <v>1</v>
      </c>
      <c r="R26">
        <v>1</v>
      </c>
      <c r="S26">
        <v>1</v>
      </c>
      <c r="T26">
        <v>1</v>
      </c>
      <c r="V26">
        <v>19</v>
      </c>
      <c r="W26">
        <v>19</v>
      </c>
      <c r="X26">
        <v>1</v>
      </c>
      <c r="Y26">
        <v>1</v>
      </c>
      <c r="Z26">
        <v>19</v>
      </c>
      <c r="AA26">
        <v>1</v>
      </c>
      <c r="AB26" s="7">
        <v>43130</v>
      </c>
      <c r="AC26" t="s">
        <v>749</v>
      </c>
      <c r="AD26">
        <v>2017</v>
      </c>
      <c r="AE26" s="7">
        <v>43130</v>
      </c>
    </row>
    <row r="27" spans="1:31" x14ac:dyDescent="0.25">
      <c r="A27" s="3">
        <v>2017</v>
      </c>
      <c r="B27" s="3">
        <v>2017</v>
      </c>
      <c r="C27" t="s">
        <v>81</v>
      </c>
      <c r="D27" s="3" t="s">
        <v>176</v>
      </c>
      <c r="E27" s="3" t="s">
        <v>364</v>
      </c>
      <c r="F27" s="3" t="s">
        <v>365</v>
      </c>
      <c r="G27" s="3" t="s">
        <v>366</v>
      </c>
      <c r="H27" s="3" t="s">
        <v>371</v>
      </c>
      <c r="I27" s="3" t="s">
        <v>340</v>
      </c>
      <c r="J27" s="3" t="s">
        <v>372</v>
      </c>
      <c r="K27" t="s">
        <v>90</v>
      </c>
      <c r="L27" s="3">
        <v>25068.02</v>
      </c>
      <c r="M27" s="3">
        <v>20037.28</v>
      </c>
      <c r="N27">
        <v>20</v>
      </c>
      <c r="O27">
        <v>1</v>
      </c>
      <c r="P27">
        <v>20</v>
      </c>
      <c r="Q27">
        <v>1</v>
      </c>
      <c r="R27">
        <v>1</v>
      </c>
      <c r="S27">
        <v>1</v>
      </c>
      <c r="T27">
        <v>1</v>
      </c>
      <c r="V27">
        <v>20</v>
      </c>
      <c r="W27">
        <v>20</v>
      </c>
      <c r="X27">
        <v>1</v>
      </c>
      <c r="Y27">
        <v>1</v>
      </c>
      <c r="Z27">
        <v>20</v>
      </c>
      <c r="AA27">
        <v>1</v>
      </c>
      <c r="AB27" s="7">
        <v>43130</v>
      </c>
      <c r="AC27" t="s">
        <v>749</v>
      </c>
      <c r="AD27">
        <v>2017</v>
      </c>
      <c r="AE27" s="7">
        <v>43130</v>
      </c>
    </row>
    <row r="28" spans="1:31" x14ac:dyDescent="0.25">
      <c r="A28" s="3">
        <v>2017</v>
      </c>
      <c r="B28" s="3">
        <v>2017</v>
      </c>
      <c r="C28" t="s">
        <v>81</v>
      </c>
      <c r="D28" s="3" t="s">
        <v>177</v>
      </c>
      <c r="E28" s="3" t="s">
        <v>364</v>
      </c>
      <c r="F28" s="3" t="s">
        <v>365</v>
      </c>
      <c r="G28" s="3" t="s">
        <v>366</v>
      </c>
      <c r="H28" s="3" t="s">
        <v>373</v>
      </c>
      <c r="I28" s="3" t="s">
        <v>311</v>
      </c>
      <c r="J28" s="3" t="s">
        <v>312</v>
      </c>
      <c r="K28" t="s">
        <v>90</v>
      </c>
      <c r="L28" s="3">
        <v>25068.02</v>
      </c>
      <c r="M28" s="3">
        <v>20037.28</v>
      </c>
      <c r="N28">
        <v>21</v>
      </c>
      <c r="O28">
        <v>1</v>
      </c>
      <c r="P28">
        <v>21</v>
      </c>
      <c r="Q28">
        <v>1</v>
      </c>
      <c r="R28">
        <v>1</v>
      </c>
      <c r="S28">
        <v>1</v>
      </c>
      <c r="T28">
        <v>1</v>
      </c>
      <c r="V28">
        <v>21</v>
      </c>
      <c r="W28">
        <v>21</v>
      </c>
      <c r="X28">
        <v>1</v>
      </c>
      <c r="Y28">
        <v>1</v>
      </c>
      <c r="Z28">
        <v>21</v>
      </c>
      <c r="AA28">
        <v>1</v>
      </c>
      <c r="AB28" s="7">
        <v>43130</v>
      </c>
      <c r="AC28" t="s">
        <v>749</v>
      </c>
      <c r="AD28">
        <v>2017</v>
      </c>
      <c r="AE28" s="7">
        <v>43130</v>
      </c>
    </row>
    <row r="29" spans="1:31" x14ac:dyDescent="0.25">
      <c r="A29" s="3">
        <v>2017</v>
      </c>
      <c r="B29" s="3">
        <v>2017</v>
      </c>
      <c r="C29" t="s">
        <v>81</v>
      </c>
      <c r="D29" s="3" t="s">
        <v>178</v>
      </c>
      <c r="E29" s="3" t="s">
        <v>364</v>
      </c>
      <c r="F29" s="3" t="s">
        <v>365</v>
      </c>
      <c r="G29" s="3" t="s">
        <v>366</v>
      </c>
      <c r="H29" s="3" t="s">
        <v>374</v>
      </c>
      <c r="I29" s="3" t="s">
        <v>326</v>
      </c>
      <c r="J29" s="3" t="s">
        <v>375</v>
      </c>
      <c r="K29" t="s">
        <v>90</v>
      </c>
      <c r="L29" s="3">
        <v>25068.02</v>
      </c>
      <c r="M29" s="3">
        <v>20037.28</v>
      </c>
      <c r="N29">
        <v>22</v>
      </c>
      <c r="O29">
        <v>1</v>
      </c>
      <c r="P29">
        <v>22</v>
      </c>
      <c r="Q29">
        <v>1</v>
      </c>
      <c r="R29">
        <v>1</v>
      </c>
      <c r="S29">
        <v>1</v>
      </c>
      <c r="T29">
        <v>1</v>
      </c>
      <c r="V29">
        <v>22</v>
      </c>
      <c r="W29">
        <v>22</v>
      </c>
      <c r="X29">
        <v>1</v>
      </c>
      <c r="Y29">
        <v>1</v>
      </c>
      <c r="Z29">
        <v>22</v>
      </c>
      <c r="AA29">
        <v>1</v>
      </c>
      <c r="AB29" s="7">
        <v>43130</v>
      </c>
      <c r="AC29" t="s">
        <v>749</v>
      </c>
      <c r="AD29">
        <v>2017</v>
      </c>
      <c r="AE29" s="7">
        <v>43130</v>
      </c>
    </row>
    <row r="30" spans="1:31" x14ac:dyDescent="0.25">
      <c r="A30" s="3">
        <v>2017</v>
      </c>
      <c r="B30" s="3">
        <v>2017</v>
      </c>
      <c r="C30" t="s">
        <v>81</v>
      </c>
      <c r="D30" s="3" t="s">
        <v>179</v>
      </c>
      <c r="E30" s="3" t="s">
        <v>364</v>
      </c>
      <c r="F30" s="3" t="s">
        <v>365</v>
      </c>
      <c r="G30" s="3" t="s">
        <v>366</v>
      </c>
      <c r="H30" s="3" t="s">
        <v>356</v>
      </c>
      <c r="I30" s="3" t="s">
        <v>357</v>
      </c>
      <c r="J30" s="3" t="s">
        <v>376</v>
      </c>
      <c r="K30" t="s">
        <v>91</v>
      </c>
      <c r="L30" s="3">
        <v>21097.7</v>
      </c>
      <c r="M30" s="3">
        <v>17436.18</v>
      </c>
      <c r="N30">
        <v>23</v>
      </c>
      <c r="O30">
        <v>1</v>
      </c>
      <c r="P30">
        <v>23</v>
      </c>
      <c r="Q30">
        <v>1</v>
      </c>
      <c r="R30">
        <v>1</v>
      </c>
      <c r="S30">
        <v>1</v>
      </c>
      <c r="T30">
        <v>1</v>
      </c>
      <c r="V30">
        <v>23</v>
      </c>
      <c r="W30">
        <v>23</v>
      </c>
      <c r="X30">
        <v>1</v>
      </c>
      <c r="Y30">
        <v>1</v>
      </c>
      <c r="Z30">
        <v>23</v>
      </c>
      <c r="AA30">
        <v>1</v>
      </c>
      <c r="AB30" s="7">
        <v>43130</v>
      </c>
      <c r="AC30" t="s">
        <v>749</v>
      </c>
      <c r="AD30">
        <v>2017</v>
      </c>
      <c r="AE30" s="7">
        <v>43130</v>
      </c>
    </row>
    <row r="31" spans="1:31" x14ac:dyDescent="0.25">
      <c r="A31" s="3">
        <v>2017</v>
      </c>
      <c r="B31" s="3">
        <v>2017</v>
      </c>
      <c r="C31" t="s">
        <v>81</v>
      </c>
      <c r="D31" s="3" t="s">
        <v>180</v>
      </c>
      <c r="E31" s="3" t="s">
        <v>377</v>
      </c>
      <c r="F31" s="3" t="s">
        <v>377</v>
      </c>
      <c r="G31" s="3" t="s">
        <v>366</v>
      </c>
      <c r="H31" s="3" t="s">
        <v>378</v>
      </c>
      <c r="I31" s="3" t="s">
        <v>379</v>
      </c>
      <c r="J31" s="3" t="s">
        <v>380</v>
      </c>
      <c r="K31" t="s">
        <v>91</v>
      </c>
      <c r="L31" s="3">
        <v>20937.62</v>
      </c>
      <c r="M31" s="3">
        <v>17276.18</v>
      </c>
      <c r="N31">
        <v>24</v>
      </c>
      <c r="O31">
        <v>1</v>
      </c>
      <c r="P31">
        <v>24</v>
      </c>
      <c r="Q31">
        <v>1</v>
      </c>
      <c r="R31">
        <v>1</v>
      </c>
      <c r="S31">
        <v>1</v>
      </c>
      <c r="T31">
        <v>1</v>
      </c>
      <c r="V31">
        <v>24</v>
      </c>
      <c r="W31">
        <v>24</v>
      </c>
      <c r="X31">
        <v>1</v>
      </c>
      <c r="Y31">
        <v>1</v>
      </c>
      <c r="Z31">
        <v>24</v>
      </c>
      <c r="AA31">
        <v>1</v>
      </c>
      <c r="AB31" s="7">
        <v>43130</v>
      </c>
      <c r="AC31" t="s">
        <v>749</v>
      </c>
      <c r="AD31">
        <v>2017</v>
      </c>
      <c r="AE31" s="7">
        <v>43130</v>
      </c>
    </row>
    <row r="32" spans="1:31" x14ac:dyDescent="0.25">
      <c r="A32" s="3">
        <v>2017</v>
      </c>
      <c r="B32" s="3">
        <v>2017</v>
      </c>
      <c r="C32" t="s">
        <v>81</v>
      </c>
      <c r="D32" s="3" t="s">
        <v>181</v>
      </c>
      <c r="E32" s="3" t="s">
        <v>381</v>
      </c>
      <c r="F32" s="3" t="s">
        <v>381</v>
      </c>
      <c r="G32" s="3" t="s">
        <v>382</v>
      </c>
      <c r="H32" s="3" t="s">
        <v>383</v>
      </c>
      <c r="I32" s="3" t="s">
        <v>384</v>
      </c>
      <c r="J32" s="3" t="s">
        <v>311</v>
      </c>
      <c r="K32" t="s">
        <v>90</v>
      </c>
      <c r="L32" s="3">
        <v>18906.84</v>
      </c>
      <c r="M32" s="3">
        <v>16044.58</v>
      </c>
      <c r="N32">
        <v>25</v>
      </c>
      <c r="O32">
        <v>1</v>
      </c>
      <c r="P32">
        <v>25</v>
      </c>
      <c r="Q32">
        <v>1</v>
      </c>
      <c r="R32">
        <v>1</v>
      </c>
      <c r="S32">
        <v>1</v>
      </c>
      <c r="T32">
        <v>1</v>
      </c>
      <c r="V32">
        <v>25</v>
      </c>
      <c r="W32">
        <v>25</v>
      </c>
      <c r="X32">
        <v>1</v>
      </c>
      <c r="Y32">
        <v>1</v>
      </c>
      <c r="Z32">
        <v>25</v>
      </c>
      <c r="AA32">
        <v>1</v>
      </c>
      <c r="AB32" s="7">
        <v>43130</v>
      </c>
      <c r="AC32" t="s">
        <v>749</v>
      </c>
      <c r="AD32">
        <v>2017</v>
      </c>
      <c r="AE32" s="7">
        <v>43130</v>
      </c>
    </row>
    <row r="33" spans="1:31" x14ac:dyDescent="0.25">
      <c r="A33" s="3">
        <v>2017</v>
      </c>
      <c r="B33" s="3">
        <v>2017</v>
      </c>
      <c r="C33" t="s">
        <v>81</v>
      </c>
      <c r="D33" s="3" t="s">
        <v>182</v>
      </c>
      <c r="E33" s="3" t="s">
        <v>385</v>
      </c>
      <c r="F33" s="3" t="s">
        <v>385</v>
      </c>
      <c r="G33" s="3" t="s">
        <v>382</v>
      </c>
      <c r="H33" s="3" t="s">
        <v>386</v>
      </c>
      <c r="I33" s="3" t="s">
        <v>387</v>
      </c>
      <c r="J33" s="3" t="s">
        <v>311</v>
      </c>
      <c r="K33" t="s">
        <v>90</v>
      </c>
      <c r="L33" s="3">
        <v>16480.099999999999</v>
      </c>
      <c r="M33" s="3">
        <v>14371.36</v>
      </c>
      <c r="N33">
        <v>26</v>
      </c>
      <c r="O33">
        <v>1</v>
      </c>
      <c r="P33">
        <v>26</v>
      </c>
      <c r="Q33">
        <v>1</v>
      </c>
      <c r="R33">
        <v>1</v>
      </c>
      <c r="S33">
        <v>1</v>
      </c>
      <c r="T33">
        <v>1</v>
      </c>
      <c r="V33">
        <v>26</v>
      </c>
      <c r="W33">
        <v>26</v>
      </c>
      <c r="X33">
        <v>1</v>
      </c>
      <c r="Y33">
        <v>1</v>
      </c>
      <c r="Z33">
        <v>26</v>
      </c>
      <c r="AA33">
        <v>1</v>
      </c>
      <c r="AB33" s="7">
        <v>43130</v>
      </c>
      <c r="AC33" t="s">
        <v>749</v>
      </c>
      <c r="AD33">
        <v>2017</v>
      </c>
      <c r="AE33" s="7">
        <v>43130</v>
      </c>
    </row>
    <row r="34" spans="1:31" x14ac:dyDescent="0.25">
      <c r="A34" s="3">
        <v>2017</v>
      </c>
      <c r="B34" s="3">
        <v>2017</v>
      </c>
      <c r="C34" t="s">
        <v>81</v>
      </c>
      <c r="D34" s="3" t="s">
        <v>183</v>
      </c>
      <c r="E34" s="3" t="s">
        <v>385</v>
      </c>
      <c r="F34" s="3" t="s">
        <v>385</v>
      </c>
      <c r="G34" s="3" t="s">
        <v>382</v>
      </c>
      <c r="H34" s="3" t="s">
        <v>388</v>
      </c>
      <c r="I34" s="3" t="s">
        <v>384</v>
      </c>
      <c r="J34" s="3" t="s">
        <v>389</v>
      </c>
      <c r="K34" t="s">
        <v>90</v>
      </c>
      <c r="L34" s="3">
        <v>11977.94</v>
      </c>
      <c r="M34" s="3">
        <v>10439.540000000001</v>
      </c>
      <c r="N34">
        <v>27</v>
      </c>
      <c r="O34">
        <v>1</v>
      </c>
      <c r="P34">
        <v>27</v>
      </c>
      <c r="Q34">
        <v>1</v>
      </c>
      <c r="R34">
        <v>1</v>
      </c>
      <c r="S34">
        <v>1</v>
      </c>
      <c r="T34">
        <v>1</v>
      </c>
      <c r="V34">
        <v>27</v>
      </c>
      <c r="W34">
        <v>27</v>
      </c>
      <c r="X34">
        <v>1</v>
      </c>
      <c r="Y34">
        <v>1</v>
      </c>
      <c r="Z34">
        <v>27</v>
      </c>
      <c r="AA34">
        <v>1</v>
      </c>
      <c r="AB34" s="7">
        <v>43130</v>
      </c>
      <c r="AC34" t="s">
        <v>749</v>
      </c>
      <c r="AD34">
        <v>2017</v>
      </c>
      <c r="AE34" s="7">
        <v>43130</v>
      </c>
    </row>
    <row r="35" spans="1:31" x14ac:dyDescent="0.25">
      <c r="A35" s="3">
        <v>2017</v>
      </c>
      <c r="B35" s="3">
        <v>2017</v>
      </c>
      <c r="C35" t="s">
        <v>81</v>
      </c>
      <c r="D35" s="3" t="s">
        <v>184</v>
      </c>
      <c r="E35" s="3" t="s">
        <v>390</v>
      </c>
      <c r="F35" s="3" t="s">
        <v>390</v>
      </c>
      <c r="G35" s="3" t="s">
        <v>391</v>
      </c>
      <c r="H35" s="3" t="s">
        <v>392</v>
      </c>
      <c r="I35" s="3" t="s">
        <v>357</v>
      </c>
      <c r="J35" s="3" t="s">
        <v>376</v>
      </c>
      <c r="K35" t="s">
        <v>90</v>
      </c>
      <c r="L35" s="3">
        <v>18568.599999999999</v>
      </c>
      <c r="M35" s="3">
        <v>15825.38</v>
      </c>
      <c r="N35">
        <v>28</v>
      </c>
      <c r="O35">
        <v>1</v>
      </c>
      <c r="P35">
        <v>28</v>
      </c>
      <c r="Q35">
        <v>1</v>
      </c>
      <c r="R35">
        <v>1</v>
      </c>
      <c r="S35">
        <v>1</v>
      </c>
      <c r="T35">
        <v>1</v>
      </c>
      <c r="V35">
        <v>28</v>
      </c>
      <c r="W35">
        <v>28</v>
      </c>
      <c r="X35">
        <v>1</v>
      </c>
      <c r="Y35">
        <v>1</v>
      </c>
      <c r="Z35">
        <v>28</v>
      </c>
      <c r="AA35">
        <v>1</v>
      </c>
      <c r="AB35" s="7">
        <v>43130</v>
      </c>
      <c r="AC35" t="s">
        <v>749</v>
      </c>
      <c r="AD35">
        <v>2017</v>
      </c>
      <c r="AE35" s="7">
        <v>43130</v>
      </c>
    </row>
    <row r="36" spans="1:31" x14ac:dyDescent="0.25">
      <c r="A36" s="3">
        <v>2017</v>
      </c>
      <c r="B36" s="3">
        <v>2017</v>
      </c>
      <c r="C36" t="s">
        <v>81</v>
      </c>
      <c r="D36" s="3" t="s">
        <v>185</v>
      </c>
      <c r="E36" s="3" t="s">
        <v>393</v>
      </c>
      <c r="F36" s="3" t="s">
        <v>394</v>
      </c>
      <c r="G36" s="3" t="s">
        <v>391</v>
      </c>
      <c r="H36" s="3" t="s">
        <v>395</v>
      </c>
      <c r="I36" s="3" t="s">
        <v>396</v>
      </c>
      <c r="J36" s="3" t="s">
        <v>397</v>
      </c>
      <c r="K36" t="s">
        <v>91</v>
      </c>
      <c r="L36" s="3">
        <v>20462.64</v>
      </c>
      <c r="M36" s="3">
        <v>17052.8</v>
      </c>
      <c r="N36">
        <v>29</v>
      </c>
      <c r="O36">
        <v>1</v>
      </c>
      <c r="P36">
        <v>29</v>
      </c>
      <c r="Q36">
        <v>1</v>
      </c>
      <c r="R36">
        <v>1</v>
      </c>
      <c r="S36">
        <v>1</v>
      </c>
      <c r="T36">
        <v>1</v>
      </c>
      <c r="V36">
        <v>29</v>
      </c>
      <c r="W36">
        <v>29</v>
      </c>
      <c r="X36">
        <v>1</v>
      </c>
      <c r="Y36">
        <v>1</v>
      </c>
      <c r="Z36">
        <v>29</v>
      </c>
      <c r="AA36">
        <v>1</v>
      </c>
      <c r="AB36" s="7">
        <v>43130</v>
      </c>
      <c r="AC36" t="s">
        <v>749</v>
      </c>
      <c r="AD36">
        <v>2017</v>
      </c>
      <c r="AE36" s="7">
        <v>43130</v>
      </c>
    </row>
    <row r="37" spans="1:31" x14ac:dyDescent="0.25">
      <c r="A37" s="3">
        <v>2017</v>
      </c>
      <c r="B37" s="3">
        <v>2017</v>
      </c>
      <c r="C37" t="s">
        <v>81</v>
      </c>
      <c r="D37" s="3" t="s">
        <v>186</v>
      </c>
      <c r="E37" s="3" t="s">
        <v>393</v>
      </c>
      <c r="F37" s="3" t="s">
        <v>394</v>
      </c>
      <c r="G37" s="3" t="s">
        <v>391</v>
      </c>
      <c r="H37" s="3" t="s">
        <v>398</v>
      </c>
      <c r="I37" s="3" t="s">
        <v>399</v>
      </c>
      <c r="J37" s="3" t="s">
        <v>396</v>
      </c>
      <c r="K37" t="s">
        <v>91</v>
      </c>
      <c r="L37" s="3">
        <v>14603.1</v>
      </c>
      <c r="M37" s="3">
        <v>13048.92</v>
      </c>
      <c r="N37">
        <v>30</v>
      </c>
      <c r="O37">
        <v>1</v>
      </c>
      <c r="P37">
        <v>30</v>
      </c>
      <c r="Q37">
        <v>1</v>
      </c>
      <c r="R37">
        <v>1</v>
      </c>
      <c r="S37">
        <v>1</v>
      </c>
      <c r="T37">
        <v>1</v>
      </c>
      <c r="V37">
        <v>30</v>
      </c>
      <c r="W37">
        <v>30</v>
      </c>
      <c r="X37">
        <v>1</v>
      </c>
      <c r="Y37">
        <v>1</v>
      </c>
      <c r="Z37">
        <v>30</v>
      </c>
      <c r="AA37">
        <v>1</v>
      </c>
      <c r="AB37" s="7">
        <v>43130</v>
      </c>
      <c r="AC37" t="s">
        <v>749</v>
      </c>
      <c r="AD37">
        <v>2017</v>
      </c>
      <c r="AE37" s="7">
        <v>43130</v>
      </c>
    </row>
    <row r="38" spans="1:31" x14ac:dyDescent="0.25">
      <c r="A38" s="3">
        <v>2017</v>
      </c>
      <c r="B38" s="3">
        <v>2017</v>
      </c>
      <c r="C38" t="s">
        <v>81</v>
      </c>
      <c r="D38" s="3" t="s">
        <v>187</v>
      </c>
      <c r="E38" s="3" t="s">
        <v>400</v>
      </c>
      <c r="F38" s="3" t="s">
        <v>400</v>
      </c>
      <c r="G38" s="3" t="s">
        <v>401</v>
      </c>
      <c r="H38" s="3" t="s">
        <v>402</v>
      </c>
      <c r="I38" s="3" t="s">
        <v>375</v>
      </c>
      <c r="J38" s="3" t="s">
        <v>327</v>
      </c>
      <c r="K38" t="s">
        <v>91</v>
      </c>
      <c r="L38" s="3">
        <v>14070.9</v>
      </c>
      <c r="M38" s="3">
        <v>12687.82</v>
      </c>
      <c r="N38">
        <v>31</v>
      </c>
      <c r="O38">
        <v>1</v>
      </c>
      <c r="P38">
        <v>31</v>
      </c>
      <c r="Q38">
        <v>1</v>
      </c>
      <c r="R38">
        <v>1</v>
      </c>
      <c r="S38">
        <v>1</v>
      </c>
      <c r="T38">
        <v>1</v>
      </c>
      <c r="V38">
        <v>31</v>
      </c>
      <c r="W38">
        <v>31</v>
      </c>
      <c r="X38">
        <v>1</v>
      </c>
      <c r="Y38">
        <v>1</v>
      </c>
      <c r="Z38">
        <v>31</v>
      </c>
      <c r="AA38">
        <v>1</v>
      </c>
      <c r="AB38" s="7">
        <v>43130</v>
      </c>
      <c r="AC38" t="s">
        <v>749</v>
      </c>
      <c r="AD38">
        <v>2017</v>
      </c>
      <c r="AE38" s="7">
        <v>43130</v>
      </c>
    </row>
    <row r="39" spans="1:31" x14ac:dyDescent="0.25">
      <c r="A39" s="3">
        <v>2017</v>
      </c>
      <c r="B39" s="3">
        <v>2017</v>
      </c>
      <c r="C39" t="s">
        <v>81</v>
      </c>
      <c r="D39" s="3" t="s">
        <v>188</v>
      </c>
      <c r="E39" s="3" t="s">
        <v>403</v>
      </c>
      <c r="F39" s="3" t="s">
        <v>403</v>
      </c>
      <c r="G39" s="3" t="s">
        <v>404</v>
      </c>
      <c r="H39" s="3" t="s">
        <v>405</v>
      </c>
      <c r="I39" s="3" t="s">
        <v>315</v>
      </c>
      <c r="J39" s="3" t="s">
        <v>351</v>
      </c>
      <c r="K39" t="s">
        <v>91</v>
      </c>
      <c r="L39" s="3">
        <v>14070.9</v>
      </c>
      <c r="M39" s="3">
        <v>12687.82</v>
      </c>
      <c r="N39">
        <v>32</v>
      </c>
      <c r="O39">
        <v>1</v>
      </c>
      <c r="P39">
        <v>32</v>
      </c>
      <c r="Q39">
        <v>1</v>
      </c>
      <c r="R39">
        <v>1</v>
      </c>
      <c r="S39">
        <v>1</v>
      </c>
      <c r="T39">
        <v>1</v>
      </c>
      <c r="V39">
        <v>32</v>
      </c>
      <c r="W39">
        <v>32</v>
      </c>
      <c r="X39">
        <v>1</v>
      </c>
      <c r="Y39">
        <v>1</v>
      </c>
      <c r="Z39">
        <v>32</v>
      </c>
      <c r="AA39">
        <v>1</v>
      </c>
      <c r="AB39" s="7">
        <v>43130</v>
      </c>
      <c r="AC39" t="s">
        <v>749</v>
      </c>
      <c r="AD39">
        <v>2017</v>
      </c>
      <c r="AE39" s="7">
        <v>43130</v>
      </c>
    </row>
    <row r="40" spans="1:31" x14ac:dyDescent="0.25">
      <c r="A40" s="3">
        <v>2017</v>
      </c>
      <c r="B40" s="3">
        <v>2017</v>
      </c>
      <c r="C40" t="s">
        <v>81</v>
      </c>
      <c r="D40" s="3" t="s">
        <v>189</v>
      </c>
      <c r="E40" s="3" t="s">
        <v>406</v>
      </c>
      <c r="F40" s="3" t="s">
        <v>406</v>
      </c>
      <c r="G40" s="3" t="s">
        <v>407</v>
      </c>
      <c r="H40" s="3" t="s">
        <v>408</v>
      </c>
      <c r="I40" s="3" t="s">
        <v>303</v>
      </c>
      <c r="J40" s="3" t="s">
        <v>409</v>
      </c>
      <c r="K40" t="s">
        <v>91</v>
      </c>
      <c r="L40" s="3">
        <v>18634</v>
      </c>
      <c r="M40" s="3">
        <v>15867.74</v>
      </c>
      <c r="N40">
        <v>33</v>
      </c>
      <c r="O40">
        <v>1</v>
      </c>
      <c r="P40">
        <v>33</v>
      </c>
      <c r="Q40">
        <v>1</v>
      </c>
      <c r="R40">
        <v>1</v>
      </c>
      <c r="S40">
        <v>1</v>
      </c>
      <c r="T40">
        <v>1</v>
      </c>
      <c r="V40">
        <v>33</v>
      </c>
      <c r="W40">
        <v>33</v>
      </c>
      <c r="X40">
        <v>1</v>
      </c>
      <c r="Y40">
        <v>1</v>
      </c>
      <c r="Z40">
        <v>33</v>
      </c>
      <c r="AA40">
        <v>1</v>
      </c>
      <c r="AB40" s="7">
        <v>43130</v>
      </c>
      <c r="AC40" t="s">
        <v>749</v>
      </c>
      <c r="AD40">
        <v>2017</v>
      </c>
      <c r="AE40" s="7">
        <v>43130</v>
      </c>
    </row>
    <row r="41" spans="1:31" x14ac:dyDescent="0.25">
      <c r="A41" s="3">
        <v>2017</v>
      </c>
      <c r="B41" s="3">
        <v>2017</v>
      </c>
      <c r="C41" t="s">
        <v>81</v>
      </c>
      <c r="D41" s="3" t="s">
        <v>190</v>
      </c>
      <c r="E41" s="3" t="s">
        <v>410</v>
      </c>
      <c r="F41" s="3" t="s">
        <v>411</v>
      </c>
      <c r="G41" s="3" t="s">
        <v>412</v>
      </c>
      <c r="H41" s="3" t="s">
        <v>413</v>
      </c>
      <c r="I41" s="3" t="s">
        <v>414</v>
      </c>
      <c r="J41" s="3" t="s">
        <v>322</v>
      </c>
      <c r="K41" t="s">
        <v>91</v>
      </c>
      <c r="L41" s="3">
        <v>14217.8</v>
      </c>
      <c r="M41" s="3">
        <v>12798.42</v>
      </c>
      <c r="N41">
        <v>34</v>
      </c>
      <c r="O41">
        <v>1</v>
      </c>
      <c r="P41">
        <v>34</v>
      </c>
      <c r="Q41">
        <v>1</v>
      </c>
      <c r="R41">
        <v>1</v>
      </c>
      <c r="S41">
        <v>1</v>
      </c>
      <c r="T41">
        <v>1</v>
      </c>
      <c r="V41">
        <v>34</v>
      </c>
      <c r="W41">
        <v>34</v>
      </c>
      <c r="X41">
        <v>1</v>
      </c>
      <c r="Y41">
        <v>1</v>
      </c>
      <c r="Z41">
        <v>34</v>
      </c>
      <c r="AA41">
        <v>1</v>
      </c>
      <c r="AB41" s="7">
        <v>43130</v>
      </c>
      <c r="AC41" t="s">
        <v>749</v>
      </c>
      <c r="AD41">
        <v>2017</v>
      </c>
      <c r="AE41" s="7">
        <v>43130</v>
      </c>
    </row>
    <row r="42" spans="1:31" x14ac:dyDescent="0.25">
      <c r="A42" s="3">
        <v>2017</v>
      </c>
      <c r="B42" s="3">
        <v>2017</v>
      </c>
      <c r="C42" t="s">
        <v>81</v>
      </c>
      <c r="D42" s="3" t="s">
        <v>191</v>
      </c>
      <c r="E42" s="3" t="s">
        <v>410</v>
      </c>
      <c r="F42" s="3" t="s">
        <v>411</v>
      </c>
      <c r="G42" s="3" t="s">
        <v>412</v>
      </c>
      <c r="H42" s="3" t="s">
        <v>308</v>
      </c>
      <c r="I42" s="3" t="s">
        <v>379</v>
      </c>
      <c r="J42" s="3" t="s">
        <v>415</v>
      </c>
      <c r="K42" t="s">
        <v>91</v>
      </c>
      <c r="L42" s="3">
        <v>14481.52</v>
      </c>
      <c r="M42" s="3">
        <v>12996.96</v>
      </c>
      <c r="N42">
        <v>35</v>
      </c>
      <c r="O42">
        <v>1</v>
      </c>
      <c r="P42">
        <v>35</v>
      </c>
      <c r="Q42">
        <v>1</v>
      </c>
      <c r="R42">
        <v>1</v>
      </c>
      <c r="S42">
        <v>1</v>
      </c>
      <c r="T42">
        <v>1</v>
      </c>
      <c r="V42">
        <v>35</v>
      </c>
      <c r="W42">
        <v>35</v>
      </c>
      <c r="X42">
        <v>1</v>
      </c>
      <c r="Y42">
        <v>1</v>
      </c>
      <c r="Z42">
        <v>35</v>
      </c>
      <c r="AA42">
        <v>1</v>
      </c>
      <c r="AB42" s="7">
        <v>43130</v>
      </c>
      <c r="AC42" t="s">
        <v>749</v>
      </c>
      <c r="AD42">
        <v>2017</v>
      </c>
      <c r="AE42" s="7">
        <v>43130</v>
      </c>
    </row>
    <row r="43" spans="1:31" x14ac:dyDescent="0.25">
      <c r="A43" s="3">
        <v>2017</v>
      </c>
      <c r="B43" s="3">
        <v>2017</v>
      </c>
      <c r="C43" t="s">
        <v>81</v>
      </c>
      <c r="D43" s="3" t="s">
        <v>192</v>
      </c>
      <c r="E43" s="3" t="s">
        <v>410</v>
      </c>
      <c r="F43" s="3" t="s">
        <v>411</v>
      </c>
      <c r="G43" s="3" t="s">
        <v>412</v>
      </c>
      <c r="H43" s="3" t="s">
        <v>320</v>
      </c>
      <c r="I43" s="3" t="s">
        <v>318</v>
      </c>
      <c r="J43" s="3" t="s">
        <v>416</v>
      </c>
      <c r="K43" t="s">
        <v>91</v>
      </c>
      <c r="L43" s="3">
        <v>14070.9</v>
      </c>
      <c r="M43" s="3">
        <v>12687.82</v>
      </c>
      <c r="N43">
        <v>36</v>
      </c>
      <c r="O43">
        <v>1</v>
      </c>
      <c r="P43">
        <v>36</v>
      </c>
      <c r="Q43">
        <v>1</v>
      </c>
      <c r="R43">
        <v>1</v>
      </c>
      <c r="S43">
        <v>1</v>
      </c>
      <c r="T43">
        <v>1</v>
      </c>
      <c r="V43">
        <v>36</v>
      </c>
      <c r="W43">
        <v>36</v>
      </c>
      <c r="X43">
        <v>1</v>
      </c>
      <c r="Y43">
        <v>1</v>
      </c>
      <c r="Z43">
        <v>36</v>
      </c>
      <c r="AA43">
        <v>1</v>
      </c>
      <c r="AB43" s="7">
        <v>43130</v>
      </c>
      <c r="AC43" t="s">
        <v>749</v>
      </c>
      <c r="AD43">
        <v>2017</v>
      </c>
      <c r="AE43" s="7">
        <v>43130</v>
      </c>
    </row>
    <row r="44" spans="1:31" x14ac:dyDescent="0.25">
      <c r="A44" s="3">
        <v>2017</v>
      </c>
      <c r="B44" s="3">
        <v>2017</v>
      </c>
      <c r="C44" t="s">
        <v>81</v>
      </c>
      <c r="D44" s="3" t="s">
        <v>193</v>
      </c>
      <c r="E44" s="3" t="s">
        <v>410</v>
      </c>
      <c r="F44" s="3" t="s">
        <v>411</v>
      </c>
      <c r="G44" s="3" t="s">
        <v>412</v>
      </c>
      <c r="H44" s="3" t="s">
        <v>417</v>
      </c>
      <c r="I44" s="3" t="s">
        <v>354</v>
      </c>
      <c r="J44" s="3" t="s">
        <v>343</v>
      </c>
      <c r="K44" t="s">
        <v>91</v>
      </c>
      <c r="L44" s="3">
        <v>15176.1</v>
      </c>
      <c r="M44" s="3">
        <v>13440.46</v>
      </c>
      <c r="N44">
        <v>37</v>
      </c>
      <c r="O44">
        <v>1</v>
      </c>
      <c r="P44">
        <v>37</v>
      </c>
      <c r="Q44">
        <v>1</v>
      </c>
      <c r="R44">
        <v>1</v>
      </c>
      <c r="S44">
        <v>1</v>
      </c>
      <c r="T44">
        <v>1</v>
      </c>
      <c r="V44">
        <v>37</v>
      </c>
      <c r="W44">
        <v>37</v>
      </c>
      <c r="X44">
        <v>1</v>
      </c>
      <c r="Y44">
        <v>1</v>
      </c>
      <c r="Z44">
        <v>37</v>
      </c>
      <c r="AA44">
        <v>1</v>
      </c>
      <c r="AB44" s="7">
        <v>43130</v>
      </c>
      <c r="AC44" t="s">
        <v>749</v>
      </c>
      <c r="AD44">
        <v>2017</v>
      </c>
      <c r="AE44" s="7">
        <v>43130</v>
      </c>
    </row>
    <row r="45" spans="1:31" x14ac:dyDescent="0.25">
      <c r="A45" s="3">
        <v>2017</v>
      </c>
      <c r="B45" s="3">
        <v>2017</v>
      </c>
      <c r="C45" t="s">
        <v>81</v>
      </c>
      <c r="D45" s="3" t="s">
        <v>194</v>
      </c>
      <c r="E45" s="3" t="s">
        <v>410</v>
      </c>
      <c r="F45" s="3" t="s">
        <v>411</v>
      </c>
      <c r="G45" s="3" t="s">
        <v>412</v>
      </c>
      <c r="H45" s="3" t="s">
        <v>418</v>
      </c>
      <c r="I45" s="3" t="s">
        <v>419</v>
      </c>
      <c r="J45" s="3" t="s">
        <v>420</v>
      </c>
      <c r="K45" t="s">
        <v>91</v>
      </c>
      <c r="L45" s="3">
        <v>12308.88</v>
      </c>
      <c r="M45" s="3">
        <v>10688.42</v>
      </c>
      <c r="N45">
        <v>38</v>
      </c>
      <c r="O45">
        <v>1</v>
      </c>
      <c r="P45">
        <v>38</v>
      </c>
      <c r="Q45">
        <v>1</v>
      </c>
      <c r="R45">
        <v>1</v>
      </c>
      <c r="S45">
        <v>1</v>
      </c>
      <c r="T45">
        <v>1</v>
      </c>
      <c r="V45">
        <v>38</v>
      </c>
      <c r="W45">
        <v>38</v>
      </c>
      <c r="X45">
        <v>1</v>
      </c>
      <c r="Y45">
        <v>1</v>
      </c>
      <c r="Z45">
        <v>38</v>
      </c>
      <c r="AA45">
        <v>1</v>
      </c>
      <c r="AB45" s="7">
        <v>43130</v>
      </c>
      <c r="AC45" t="s">
        <v>749</v>
      </c>
      <c r="AD45">
        <v>2017</v>
      </c>
      <c r="AE45" s="7">
        <v>43130</v>
      </c>
    </row>
    <row r="46" spans="1:31" x14ac:dyDescent="0.25">
      <c r="A46" s="3">
        <v>2017</v>
      </c>
      <c r="B46" s="3">
        <v>2017</v>
      </c>
      <c r="C46" t="s">
        <v>81</v>
      </c>
      <c r="D46" s="3" t="s">
        <v>195</v>
      </c>
      <c r="E46" s="3" t="s">
        <v>421</v>
      </c>
      <c r="F46" s="3" t="s">
        <v>421</v>
      </c>
      <c r="G46" s="3" t="s">
        <v>422</v>
      </c>
      <c r="H46" s="3" t="s">
        <v>423</v>
      </c>
      <c r="I46" s="3" t="s">
        <v>424</v>
      </c>
      <c r="J46" s="3" t="s">
        <v>425</v>
      </c>
      <c r="K46" t="s">
        <v>91</v>
      </c>
      <c r="L46" s="3">
        <v>11151.82</v>
      </c>
      <c r="M46" s="3">
        <v>9817.6</v>
      </c>
      <c r="N46">
        <v>39</v>
      </c>
      <c r="O46">
        <v>1</v>
      </c>
      <c r="P46">
        <v>39</v>
      </c>
      <c r="Q46">
        <v>1</v>
      </c>
      <c r="R46">
        <v>1</v>
      </c>
      <c r="S46">
        <v>1</v>
      </c>
      <c r="T46">
        <v>1</v>
      </c>
      <c r="V46">
        <v>39</v>
      </c>
      <c r="W46">
        <v>39</v>
      </c>
      <c r="X46">
        <v>1</v>
      </c>
      <c r="Y46">
        <v>1</v>
      </c>
      <c r="Z46">
        <v>39</v>
      </c>
      <c r="AA46">
        <v>1</v>
      </c>
      <c r="AB46" s="7">
        <v>43130</v>
      </c>
      <c r="AC46" t="s">
        <v>749</v>
      </c>
      <c r="AD46">
        <v>2017</v>
      </c>
      <c r="AE46" s="7">
        <v>43130</v>
      </c>
    </row>
    <row r="47" spans="1:31" x14ac:dyDescent="0.25">
      <c r="A47" s="3">
        <v>2017</v>
      </c>
      <c r="B47" s="3">
        <v>2017</v>
      </c>
      <c r="C47" t="s">
        <v>81</v>
      </c>
      <c r="D47" s="3" t="s">
        <v>196</v>
      </c>
      <c r="E47" s="3" t="s">
        <v>421</v>
      </c>
      <c r="F47" s="3" t="s">
        <v>421</v>
      </c>
      <c r="G47" s="3" t="s">
        <v>422</v>
      </c>
      <c r="H47" s="3" t="s">
        <v>426</v>
      </c>
      <c r="I47" s="3" t="s">
        <v>419</v>
      </c>
      <c r="J47" s="3" t="s">
        <v>354</v>
      </c>
      <c r="K47" t="s">
        <v>91</v>
      </c>
      <c r="L47" s="3">
        <v>15049.6</v>
      </c>
      <c r="M47" s="3">
        <v>13351.72</v>
      </c>
      <c r="N47">
        <v>40</v>
      </c>
      <c r="O47">
        <v>1</v>
      </c>
      <c r="P47">
        <v>40</v>
      </c>
      <c r="Q47">
        <v>1</v>
      </c>
      <c r="R47">
        <v>1</v>
      </c>
      <c r="S47">
        <v>1</v>
      </c>
      <c r="T47">
        <v>1</v>
      </c>
      <c r="V47">
        <v>40</v>
      </c>
      <c r="W47">
        <v>40</v>
      </c>
      <c r="X47">
        <v>1</v>
      </c>
      <c r="Y47">
        <v>1</v>
      </c>
      <c r="Z47">
        <v>40</v>
      </c>
      <c r="AA47">
        <v>1</v>
      </c>
      <c r="AB47" s="7">
        <v>43130</v>
      </c>
      <c r="AC47" t="s">
        <v>749</v>
      </c>
      <c r="AD47">
        <v>2017</v>
      </c>
      <c r="AE47" s="7">
        <v>43130</v>
      </c>
    </row>
    <row r="48" spans="1:31" x14ac:dyDescent="0.25">
      <c r="A48" s="3">
        <v>2017</v>
      </c>
      <c r="B48" s="3">
        <v>2017</v>
      </c>
      <c r="C48" t="s">
        <v>81</v>
      </c>
      <c r="D48" s="3" t="s">
        <v>197</v>
      </c>
      <c r="E48" s="3" t="s">
        <v>427</v>
      </c>
      <c r="F48" s="3" t="s">
        <v>427</v>
      </c>
      <c r="G48" s="3" t="s">
        <v>422</v>
      </c>
      <c r="H48" s="3" t="s">
        <v>428</v>
      </c>
      <c r="I48" s="3" t="s">
        <v>419</v>
      </c>
      <c r="J48" s="3" t="s">
        <v>429</v>
      </c>
      <c r="K48" t="s">
        <v>91</v>
      </c>
      <c r="L48" s="3">
        <v>13873.18</v>
      </c>
      <c r="M48" s="3">
        <v>12538.96</v>
      </c>
      <c r="N48">
        <v>41</v>
      </c>
      <c r="O48">
        <v>1</v>
      </c>
      <c r="P48">
        <v>41</v>
      </c>
      <c r="Q48">
        <v>1</v>
      </c>
      <c r="R48">
        <v>1</v>
      </c>
      <c r="S48">
        <v>1</v>
      </c>
      <c r="T48">
        <v>1</v>
      </c>
      <c r="V48">
        <v>41</v>
      </c>
      <c r="W48">
        <v>41</v>
      </c>
      <c r="X48">
        <v>1</v>
      </c>
      <c r="Y48">
        <v>1</v>
      </c>
      <c r="Z48">
        <v>41</v>
      </c>
      <c r="AA48">
        <v>1</v>
      </c>
      <c r="AB48" s="7">
        <v>43130</v>
      </c>
      <c r="AC48" t="s">
        <v>749</v>
      </c>
      <c r="AD48">
        <v>2017</v>
      </c>
      <c r="AE48" s="7">
        <v>43130</v>
      </c>
    </row>
    <row r="49" spans="1:31" x14ac:dyDescent="0.25">
      <c r="A49" s="3">
        <v>2017</v>
      </c>
      <c r="B49" s="3">
        <v>2017</v>
      </c>
      <c r="C49" t="s">
        <v>81</v>
      </c>
      <c r="D49" s="3" t="s">
        <v>198</v>
      </c>
      <c r="E49" s="3" t="s">
        <v>427</v>
      </c>
      <c r="F49" s="3" t="s">
        <v>427</v>
      </c>
      <c r="G49" s="3" t="s">
        <v>422</v>
      </c>
      <c r="H49" s="3" t="s">
        <v>430</v>
      </c>
      <c r="I49" s="3" t="s">
        <v>431</v>
      </c>
      <c r="J49" s="3" t="s">
        <v>432</v>
      </c>
      <c r="K49" t="s">
        <v>91</v>
      </c>
      <c r="L49" s="3">
        <v>13873.18</v>
      </c>
      <c r="M49" s="3">
        <v>12538.96</v>
      </c>
      <c r="N49">
        <v>42</v>
      </c>
      <c r="O49">
        <v>1</v>
      </c>
      <c r="P49">
        <v>42</v>
      </c>
      <c r="Q49">
        <v>1</v>
      </c>
      <c r="R49">
        <v>1</v>
      </c>
      <c r="S49">
        <v>1</v>
      </c>
      <c r="T49">
        <v>1</v>
      </c>
      <c r="V49">
        <v>42</v>
      </c>
      <c r="W49">
        <v>42</v>
      </c>
      <c r="X49">
        <v>1</v>
      </c>
      <c r="Y49">
        <v>1</v>
      </c>
      <c r="Z49">
        <v>42</v>
      </c>
      <c r="AA49">
        <v>1</v>
      </c>
      <c r="AB49" s="7">
        <v>43130</v>
      </c>
      <c r="AC49" t="s">
        <v>749</v>
      </c>
      <c r="AD49">
        <v>2017</v>
      </c>
      <c r="AE49" s="7">
        <v>43130</v>
      </c>
    </row>
    <row r="50" spans="1:31" x14ac:dyDescent="0.25">
      <c r="A50" s="3">
        <v>2017</v>
      </c>
      <c r="B50" s="3">
        <v>2017</v>
      </c>
      <c r="C50" t="s">
        <v>81</v>
      </c>
      <c r="D50" s="3" t="s">
        <v>199</v>
      </c>
      <c r="E50" s="3" t="s">
        <v>427</v>
      </c>
      <c r="F50" s="3" t="s">
        <v>427</v>
      </c>
      <c r="G50" s="3" t="s">
        <v>422</v>
      </c>
      <c r="H50" s="3" t="s">
        <v>426</v>
      </c>
      <c r="I50" s="3" t="s">
        <v>419</v>
      </c>
      <c r="J50" s="3" t="s">
        <v>368</v>
      </c>
      <c r="K50" t="s">
        <v>91</v>
      </c>
      <c r="L50" s="3">
        <v>13873.18</v>
      </c>
      <c r="M50" s="3">
        <v>12538.96</v>
      </c>
      <c r="N50">
        <v>43</v>
      </c>
      <c r="O50">
        <v>1</v>
      </c>
      <c r="P50">
        <v>43</v>
      </c>
      <c r="Q50">
        <v>1</v>
      </c>
      <c r="R50">
        <v>1</v>
      </c>
      <c r="S50">
        <v>1</v>
      </c>
      <c r="T50">
        <v>1</v>
      </c>
      <c r="V50">
        <v>43</v>
      </c>
      <c r="W50">
        <v>43</v>
      </c>
      <c r="X50">
        <v>1</v>
      </c>
      <c r="Y50">
        <v>1</v>
      </c>
      <c r="Z50">
        <v>43</v>
      </c>
      <c r="AA50">
        <v>1</v>
      </c>
      <c r="AB50" s="7">
        <v>43130</v>
      </c>
      <c r="AC50" t="s">
        <v>749</v>
      </c>
      <c r="AD50">
        <v>2017</v>
      </c>
      <c r="AE50" s="7">
        <v>43130</v>
      </c>
    </row>
    <row r="51" spans="1:31" x14ac:dyDescent="0.25">
      <c r="A51" s="3">
        <v>2017</v>
      </c>
      <c r="B51" s="3">
        <v>2017</v>
      </c>
      <c r="C51" t="s">
        <v>81</v>
      </c>
      <c r="D51" s="3" t="s">
        <v>200</v>
      </c>
      <c r="E51" s="3" t="s">
        <v>427</v>
      </c>
      <c r="F51" s="3" t="s">
        <v>427</v>
      </c>
      <c r="G51" s="3" t="s">
        <v>422</v>
      </c>
      <c r="H51" s="3" t="s">
        <v>433</v>
      </c>
      <c r="I51" s="3" t="s">
        <v>434</v>
      </c>
      <c r="J51" s="3" t="s">
        <v>375</v>
      </c>
      <c r="K51" t="s">
        <v>91</v>
      </c>
      <c r="L51" s="3">
        <v>13633.06</v>
      </c>
      <c r="M51" s="3">
        <v>12298.84</v>
      </c>
      <c r="N51">
        <v>44</v>
      </c>
      <c r="O51">
        <v>1</v>
      </c>
      <c r="P51">
        <v>44</v>
      </c>
      <c r="Q51">
        <v>1</v>
      </c>
      <c r="R51">
        <v>1</v>
      </c>
      <c r="S51">
        <v>1</v>
      </c>
      <c r="T51">
        <v>1</v>
      </c>
      <c r="V51">
        <v>44</v>
      </c>
      <c r="W51">
        <v>44</v>
      </c>
      <c r="X51">
        <v>1</v>
      </c>
      <c r="Y51">
        <v>1</v>
      </c>
      <c r="Z51">
        <v>44</v>
      </c>
      <c r="AA51">
        <v>1</v>
      </c>
      <c r="AB51" s="7">
        <v>43130</v>
      </c>
      <c r="AC51" t="s">
        <v>749</v>
      </c>
      <c r="AD51">
        <v>2017</v>
      </c>
      <c r="AE51" s="7">
        <v>43130</v>
      </c>
    </row>
    <row r="52" spans="1:31" x14ac:dyDescent="0.25">
      <c r="A52" s="3">
        <v>2017</v>
      </c>
      <c r="B52" s="3">
        <v>2017</v>
      </c>
      <c r="C52" t="s">
        <v>81</v>
      </c>
      <c r="D52" s="3" t="s">
        <v>201</v>
      </c>
      <c r="E52" s="3" t="s">
        <v>427</v>
      </c>
      <c r="F52" s="3" t="s">
        <v>427</v>
      </c>
      <c r="G52" s="3" t="s">
        <v>422</v>
      </c>
      <c r="H52" s="3" t="s">
        <v>435</v>
      </c>
      <c r="I52" s="3" t="s">
        <v>431</v>
      </c>
      <c r="J52" s="3" t="s">
        <v>436</v>
      </c>
      <c r="K52" t="s">
        <v>91</v>
      </c>
      <c r="L52" s="3">
        <v>13633.06</v>
      </c>
      <c r="M52" s="3">
        <v>12298.84</v>
      </c>
      <c r="N52">
        <v>45</v>
      </c>
      <c r="O52">
        <v>1</v>
      </c>
      <c r="P52">
        <v>45</v>
      </c>
      <c r="Q52">
        <v>1</v>
      </c>
      <c r="R52">
        <v>1</v>
      </c>
      <c r="S52">
        <v>1</v>
      </c>
      <c r="T52">
        <v>1</v>
      </c>
      <c r="V52">
        <v>45</v>
      </c>
      <c r="W52">
        <v>45</v>
      </c>
      <c r="X52">
        <v>1</v>
      </c>
      <c r="Y52">
        <v>1</v>
      </c>
      <c r="Z52">
        <v>45</v>
      </c>
      <c r="AA52">
        <v>1</v>
      </c>
      <c r="AB52" s="7">
        <v>43130</v>
      </c>
      <c r="AC52" t="s">
        <v>749</v>
      </c>
      <c r="AD52">
        <v>2017</v>
      </c>
      <c r="AE52" s="7">
        <v>43130</v>
      </c>
    </row>
    <row r="53" spans="1:31" x14ac:dyDescent="0.25">
      <c r="A53" s="3">
        <v>2017</v>
      </c>
      <c r="B53" s="3">
        <v>2017</v>
      </c>
      <c r="C53" t="s">
        <v>81</v>
      </c>
      <c r="D53" s="3" t="s">
        <v>202</v>
      </c>
      <c r="E53" s="3" t="s">
        <v>421</v>
      </c>
      <c r="F53" s="3" t="s">
        <v>421</v>
      </c>
      <c r="G53" s="3" t="s">
        <v>422</v>
      </c>
      <c r="H53" s="3" t="s">
        <v>437</v>
      </c>
      <c r="I53" s="3" t="s">
        <v>429</v>
      </c>
      <c r="J53" s="3" t="s">
        <v>438</v>
      </c>
      <c r="K53" t="s">
        <v>91</v>
      </c>
      <c r="L53" s="3">
        <v>14399.36</v>
      </c>
      <c r="M53" s="3">
        <v>12915.32</v>
      </c>
      <c r="N53">
        <v>46</v>
      </c>
      <c r="O53">
        <v>1</v>
      </c>
      <c r="P53">
        <v>46</v>
      </c>
      <c r="Q53">
        <v>1</v>
      </c>
      <c r="R53">
        <v>1</v>
      </c>
      <c r="S53">
        <v>1</v>
      </c>
      <c r="T53">
        <v>1</v>
      </c>
      <c r="V53">
        <v>46</v>
      </c>
      <c r="W53">
        <v>46</v>
      </c>
      <c r="X53">
        <v>1</v>
      </c>
      <c r="Y53">
        <v>1</v>
      </c>
      <c r="Z53">
        <v>46</v>
      </c>
      <c r="AA53">
        <v>1</v>
      </c>
      <c r="AB53" s="7">
        <v>43130</v>
      </c>
      <c r="AC53" t="s">
        <v>749</v>
      </c>
      <c r="AD53">
        <v>2017</v>
      </c>
      <c r="AE53" s="7">
        <v>43130</v>
      </c>
    </row>
    <row r="54" spans="1:31" x14ac:dyDescent="0.25">
      <c r="A54" s="3">
        <v>2017</v>
      </c>
      <c r="B54" s="3">
        <v>2017</v>
      </c>
      <c r="C54" t="s">
        <v>81</v>
      </c>
      <c r="D54" s="3" t="s">
        <v>203</v>
      </c>
      <c r="E54" s="3" t="s">
        <v>421</v>
      </c>
      <c r="F54" s="3" t="s">
        <v>421</v>
      </c>
      <c r="G54" s="3" t="s">
        <v>422</v>
      </c>
      <c r="H54" s="3" t="s">
        <v>439</v>
      </c>
      <c r="I54" s="3" t="s">
        <v>431</v>
      </c>
      <c r="J54" s="3" t="s">
        <v>436</v>
      </c>
      <c r="K54" t="s">
        <v>91</v>
      </c>
      <c r="L54" s="3">
        <v>14969.52</v>
      </c>
      <c r="M54" s="3">
        <v>13271.64</v>
      </c>
      <c r="N54">
        <v>47</v>
      </c>
      <c r="O54">
        <v>1</v>
      </c>
      <c r="P54">
        <v>47</v>
      </c>
      <c r="Q54">
        <v>1</v>
      </c>
      <c r="R54">
        <v>1</v>
      </c>
      <c r="S54">
        <v>1</v>
      </c>
      <c r="T54">
        <v>1</v>
      </c>
      <c r="V54">
        <v>47</v>
      </c>
      <c r="W54">
        <v>47</v>
      </c>
      <c r="X54">
        <v>1</v>
      </c>
      <c r="Y54">
        <v>1</v>
      </c>
      <c r="Z54">
        <v>47</v>
      </c>
      <c r="AA54">
        <v>1</v>
      </c>
      <c r="AB54" s="7">
        <v>43130</v>
      </c>
      <c r="AC54" t="s">
        <v>749</v>
      </c>
      <c r="AD54">
        <v>2017</v>
      </c>
      <c r="AE54" s="7">
        <v>43130</v>
      </c>
    </row>
    <row r="55" spans="1:31" x14ac:dyDescent="0.25">
      <c r="A55" s="3">
        <v>2017</v>
      </c>
      <c r="B55" s="3">
        <v>2017</v>
      </c>
      <c r="C55" t="s">
        <v>81</v>
      </c>
      <c r="D55" s="3" t="s">
        <v>204</v>
      </c>
      <c r="E55" s="3" t="s">
        <v>427</v>
      </c>
      <c r="F55" s="3" t="s">
        <v>427</v>
      </c>
      <c r="G55" s="3" t="s">
        <v>422</v>
      </c>
      <c r="H55" s="3" t="s">
        <v>440</v>
      </c>
      <c r="I55" s="3" t="s">
        <v>441</v>
      </c>
      <c r="J55" s="3" t="s">
        <v>442</v>
      </c>
      <c r="K55" t="s">
        <v>91</v>
      </c>
      <c r="L55" s="3">
        <v>14870.16</v>
      </c>
      <c r="M55" s="3">
        <v>13249.7</v>
      </c>
      <c r="N55">
        <v>48</v>
      </c>
      <c r="O55">
        <v>1</v>
      </c>
      <c r="P55">
        <v>48</v>
      </c>
      <c r="Q55">
        <v>1</v>
      </c>
      <c r="R55">
        <v>1</v>
      </c>
      <c r="S55">
        <v>1</v>
      </c>
      <c r="T55">
        <v>1</v>
      </c>
      <c r="V55">
        <v>48</v>
      </c>
      <c r="W55">
        <v>48</v>
      </c>
      <c r="X55">
        <v>1</v>
      </c>
      <c r="Y55">
        <v>1</v>
      </c>
      <c r="Z55">
        <v>48</v>
      </c>
      <c r="AA55">
        <v>1</v>
      </c>
      <c r="AB55" s="7">
        <v>43130</v>
      </c>
      <c r="AC55" t="s">
        <v>749</v>
      </c>
      <c r="AD55">
        <v>2017</v>
      </c>
      <c r="AE55" s="7">
        <v>43130</v>
      </c>
    </row>
    <row r="56" spans="1:31" x14ac:dyDescent="0.25">
      <c r="A56" s="3">
        <v>2017</v>
      </c>
      <c r="B56" s="3">
        <v>2017</v>
      </c>
      <c r="C56" t="s">
        <v>81</v>
      </c>
      <c r="D56" s="3" t="s">
        <v>205</v>
      </c>
      <c r="E56" s="3" t="s">
        <v>443</v>
      </c>
      <c r="F56" s="3" t="s">
        <v>443</v>
      </c>
      <c r="G56" s="3" t="s">
        <v>444</v>
      </c>
      <c r="H56" s="3" t="s">
        <v>445</v>
      </c>
      <c r="I56" s="3" t="s">
        <v>446</v>
      </c>
      <c r="J56" s="3" t="s">
        <v>312</v>
      </c>
      <c r="K56" t="s">
        <v>91</v>
      </c>
      <c r="L56" s="3">
        <v>13910.82</v>
      </c>
      <c r="M56" s="3">
        <v>12527.74</v>
      </c>
      <c r="N56">
        <v>49</v>
      </c>
      <c r="O56">
        <v>1</v>
      </c>
      <c r="P56">
        <v>49</v>
      </c>
      <c r="Q56">
        <v>1</v>
      </c>
      <c r="R56">
        <v>1</v>
      </c>
      <c r="S56">
        <v>1</v>
      </c>
      <c r="T56">
        <v>1</v>
      </c>
      <c r="V56">
        <v>49</v>
      </c>
      <c r="W56">
        <v>49</v>
      </c>
      <c r="X56">
        <v>1</v>
      </c>
      <c r="Y56">
        <v>1</v>
      </c>
      <c r="Z56">
        <v>49</v>
      </c>
      <c r="AA56">
        <v>1</v>
      </c>
      <c r="AB56" s="7">
        <v>43130</v>
      </c>
      <c r="AC56" t="s">
        <v>749</v>
      </c>
      <c r="AD56">
        <v>2017</v>
      </c>
      <c r="AE56" s="7">
        <v>43130</v>
      </c>
    </row>
    <row r="57" spans="1:31" x14ac:dyDescent="0.25">
      <c r="A57" s="3">
        <v>2017</v>
      </c>
      <c r="B57" s="3">
        <v>2017</v>
      </c>
      <c r="C57" t="s">
        <v>81</v>
      </c>
      <c r="D57" s="3" t="s">
        <v>206</v>
      </c>
      <c r="E57" s="3" t="s">
        <v>447</v>
      </c>
      <c r="F57" s="3" t="s">
        <v>447</v>
      </c>
      <c r="G57" s="3" t="s">
        <v>448</v>
      </c>
      <c r="H57" s="3" t="s">
        <v>449</v>
      </c>
      <c r="I57" s="3" t="s">
        <v>450</v>
      </c>
      <c r="J57" s="3" t="s">
        <v>451</v>
      </c>
      <c r="K57" t="s">
        <v>90</v>
      </c>
      <c r="L57" s="3">
        <v>14070.9</v>
      </c>
      <c r="M57" s="3">
        <v>12687.82</v>
      </c>
      <c r="N57">
        <v>50</v>
      </c>
      <c r="O57">
        <v>1</v>
      </c>
      <c r="P57">
        <v>50</v>
      </c>
      <c r="Q57">
        <v>1</v>
      </c>
      <c r="R57">
        <v>1</v>
      </c>
      <c r="S57">
        <v>1</v>
      </c>
      <c r="T57">
        <v>1</v>
      </c>
      <c r="V57">
        <v>50</v>
      </c>
      <c r="W57">
        <v>50</v>
      </c>
      <c r="X57">
        <v>1</v>
      </c>
      <c r="Y57">
        <v>1</v>
      </c>
      <c r="Z57">
        <v>50</v>
      </c>
      <c r="AA57">
        <v>1</v>
      </c>
      <c r="AB57" s="7">
        <v>43130</v>
      </c>
      <c r="AC57" t="s">
        <v>749</v>
      </c>
      <c r="AD57">
        <v>2017</v>
      </c>
      <c r="AE57" s="7">
        <v>43130</v>
      </c>
    </row>
    <row r="58" spans="1:31" x14ac:dyDescent="0.25">
      <c r="A58" s="3">
        <v>2017</v>
      </c>
      <c r="B58" s="3">
        <v>2017</v>
      </c>
      <c r="C58" t="s">
        <v>81</v>
      </c>
      <c r="D58" s="3" t="s">
        <v>207</v>
      </c>
      <c r="E58" s="3" t="s">
        <v>447</v>
      </c>
      <c r="F58" s="3" t="s">
        <v>447</v>
      </c>
      <c r="G58" s="3" t="s">
        <v>448</v>
      </c>
      <c r="H58" s="3" t="s">
        <v>452</v>
      </c>
      <c r="I58" s="3" t="s">
        <v>453</v>
      </c>
      <c r="J58" s="3" t="s">
        <v>343</v>
      </c>
      <c r="K58" t="s">
        <v>90</v>
      </c>
      <c r="L58" s="3">
        <v>13910.82</v>
      </c>
      <c r="M58" s="3">
        <v>12527.74</v>
      </c>
      <c r="N58">
        <v>51</v>
      </c>
      <c r="O58">
        <v>1</v>
      </c>
      <c r="P58">
        <v>51</v>
      </c>
      <c r="Q58">
        <v>1</v>
      </c>
      <c r="R58">
        <v>1</v>
      </c>
      <c r="S58">
        <v>1</v>
      </c>
      <c r="T58">
        <v>1</v>
      </c>
      <c r="V58">
        <v>51</v>
      </c>
      <c r="W58">
        <v>51</v>
      </c>
      <c r="X58">
        <v>1</v>
      </c>
      <c r="Y58">
        <v>1</v>
      </c>
      <c r="Z58">
        <v>51</v>
      </c>
      <c r="AA58">
        <v>1</v>
      </c>
      <c r="AB58" s="7">
        <v>43130</v>
      </c>
      <c r="AC58" t="s">
        <v>749</v>
      </c>
      <c r="AD58">
        <v>2017</v>
      </c>
      <c r="AE58" s="7">
        <v>43130</v>
      </c>
    </row>
    <row r="59" spans="1:31" x14ac:dyDescent="0.25">
      <c r="A59" s="3">
        <v>2017</v>
      </c>
      <c r="B59" s="3">
        <v>2017</v>
      </c>
      <c r="C59" t="s">
        <v>81</v>
      </c>
      <c r="D59" s="3" t="s">
        <v>208</v>
      </c>
      <c r="E59" s="3" t="s">
        <v>447</v>
      </c>
      <c r="F59" s="3" t="s">
        <v>447</v>
      </c>
      <c r="G59" s="3" t="s">
        <v>448</v>
      </c>
      <c r="H59" s="3" t="s">
        <v>454</v>
      </c>
      <c r="I59" s="3" t="s">
        <v>455</v>
      </c>
      <c r="J59" s="3" t="s">
        <v>451</v>
      </c>
      <c r="K59" t="s">
        <v>90</v>
      </c>
      <c r="L59" s="3">
        <v>10733.6</v>
      </c>
      <c r="M59" s="3">
        <v>9502.76</v>
      </c>
      <c r="N59">
        <v>52</v>
      </c>
      <c r="O59">
        <v>1</v>
      </c>
      <c r="P59">
        <v>52</v>
      </c>
      <c r="Q59">
        <v>1</v>
      </c>
      <c r="R59">
        <v>1</v>
      </c>
      <c r="S59">
        <v>1</v>
      </c>
      <c r="T59">
        <v>1</v>
      </c>
      <c r="V59">
        <v>52</v>
      </c>
      <c r="W59">
        <v>52</v>
      </c>
      <c r="X59">
        <v>1</v>
      </c>
      <c r="Y59">
        <v>1</v>
      </c>
      <c r="Z59">
        <v>52</v>
      </c>
      <c r="AA59">
        <v>1</v>
      </c>
      <c r="AB59" s="7">
        <v>43130</v>
      </c>
      <c r="AC59" t="s">
        <v>749</v>
      </c>
      <c r="AD59">
        <v>2017</v>
      </c>
      <c r="AE59" s="7">
        <v>43130</v>
      </c>
    </row>
    <row r="60" spans="1:31" x14ac:dyDescent="0.25">
      <c r="A60" s="4">
        <v>2017</v>
      </c>
      <c r="B60" s="4">
        <v>2017</v>
      </c>
      <c r="C60" t="s">
        <v>87</v>
      </c>
      <c r="D60" s="3" t="s">
        <v>209</v>
      </c>
      <c r="E60" s="3" t="s">
        <v>456</v>
      </c>
      <c r="F60" s="6" t="s">
        <v>457</v>
      </c>
      <c r="G60" s="3" t="s">
        <v>458</v>
      </c>
      <c r="H60" s="3" t="s">
        <v>459</v>
      </c>
      <c r="I60" s="3" t="s">
        <v>460</v>
      </c>
      <c r="J60" s="3" t="s">
        <v>461</v>
      </c>
      <c r="K60" t="s">
        <v>91</v>
      </c>
      <c r="L60" s="3">
        <v>141528.44</v>
      </c>
      <c r="M60" s="3">
        <v>100008.14</v>
      </c>
      <c r="N60">
        <v>53</v>
      </c>
      <c r="O60">
        <v>1</v>
      </c>
      <c r="P60">
        <v>53</v>
      </c>
      <c r="Q60">
        <v>1</v>
      </c>
      <c r="R60">
        <v>1</v>
      </c>
      <c r="S60">
        <v>1</v>
      </c>
      <c r="T60">
        <v>1</v>
      </c>
      <c r="U60">
        <v>1</v>
      </c>
      <c r="X60">
        <v>1</v>
      </c>
      <c r="Y60">
        <v>1</v>
      </c>
      <c r="AA60">
        <v>1</v>
      </c>
      <c r="AB60" s="7">
        <v>43130</v>
      </c>
      <c r="AC60" t="s">
        <v>749</v>
      </c>
      <c r="AD60">
        <v>2017</v>
      </c>
      <c r="AE60" s="7">
        <v>43130</v>
      </c>
    </row>
    <row r="61" spans="1:31" x14ac:dyDescent="0.25">
      <c r="A61" s="5">
        <v>2017</v>
      </c>
      <c r="B61" s="5">
        <v>2017</v>
      </c>
      <c r="C61" t="s">
        <v>87</v>
      </c>
      <c r="D61" s="3" t="s">
        <v>210</v>
      </c>
      <c r="E61" s="3" t="s">
        <v>462</v>
      </c>
      <c r="F61" s="3" t="s">
        <v>462</v>
      </c>
      <c r="G61" s="3" t="s">
        <v>463</v>
      </c>
      <c r="H61" s="3" t="s">
        <v>464</v>
      </c>
      <c r="I61" s="3" t="s">
        <v>465</v>
      </c>
      <c r="J61" s="3" t="s">
        <v>466</v>
      </c>
      <c r="K61" t="s">
        <v>90</v>
      </c>
      <c r="L61" s="3">
        <f>33138.369*2</f>
        <v>66276.737999999998</v>
      </c>
      <c r="M61" s="3">
        <f>25000*2</f>
        <v>50000</v>
      </c>
      <c r="N61">
        <v>54</v>
      </c>
      <c r="O61">
        <v>1</v>
      </c>
      <c r="P61">
        <v>54</v>
      </c>
      <c r="Q61">
        <v>1</v>
      </c>
      <c r="R61">
        <v>1</v>
      </c>
      <c r="S61">
        <v>1</v>
      </c>
      <c r="T61">
        <v>1</v>
      </c>
      <c r="U61">
        <v>1</v>
      </c>
      <c r="X61">
        <v>1</v>
      </c>
      <c r="Y61">
        <v>1</v>
      </c>
      <c r="AA61">
        <v>1</v>
      </c>
      <c r="AB61" s="7">
        <v>43130</v>
      </c>
      <c r="AC61" t="s">
        <v>749</v>
      </c>
      <c r="AD61">
        <v>2017</v>
      </c>
      <c r="AE61" s="7">
        <v>43130</v>
      </c>
    </row>
    <row r="62" spans="1:31" x14ac:dyDescent="0.25">
      <c r="A62" s="5">
        <v>2017</v>
      </c>
      <c r="B62" s="5">
        <v>2017</v>
      </c>
      <c r="C62" t="s">
        <v>87</v>
      </c>
      <c r="D62" s="3" t="s">
        <v>211</v>
      </c>
      <c r="E62" s="3" t="s">
        <v>467</v>
      </c>
      <c r="F62" s="3" t="s">
        <v>467</v>
      </c>
      <c r="G62" s="3" t="s">
        <v>468</v>
      </c>
      <c r="H62" s="3" t="s">
        <v>469</v>
      </c>
      <c r="I62" s="3" t="s">
        <v>470</v>
      </c>
      <c r="J62" s="3" t="s">
        <v>466</v>
      </c>
      <c r="K62" t="s">
        <v>91</v>
      </c>
      <c r="L62" s="3">
        <f>25942.07*2</f>
        <v>51884.14</v>
      </c>
      <c r="M62" s="3">
        <f>20000*2</f>
        <v>40000</v>
      </c>
      <c r="N62">
        <v>55</v>
      </c>
      <c r="O62">
        <v>1</v>
      </c>
      <c r="P62">
        <v>55</v>
      </c>
      <c r="Q62">
        <v>1</v>
      </c>
      <c r="R62">
        <v>1</v>
      </c>
      <c r="S62">
        <v>1</v>
      </c>
      <c r="T62">
        <v>1</v>
      </c>
      <c r="U62">
        <v>1</v>
      </c>
      <c r="X62">
        <v>1</v>
      </c>
      <c r="Y62">
        <v>1</v>
      </c>
      <c r="AA62">
        <v>1</v>
      </c>
      <c r="AB62" s="7">
        <v>43130</v>
      </c>
      <c r="AC62" t="s">
        <v>749</v>
      </c>
      <c r="AD62">
        <v>2017</v>
      </c>
      <c r="AE62" s="7">
        <v>43130</v>
      </c>
    </row>
    <row r="63" spans="1:31" x14ac:dyDescent="0.25">
      <c r="A63" s="5">
        <v>2017</v>
      </c>
      <c r="B63" s="5">
        <v>2017</v>
      </c>
      <c r="C63" t="s">
        <v>87</v>
      </c>
      <c r="D63" s="3" t="s">
        <v>212</v>
      </c>
      <c r="E63" s="3" t="s">
        <v>471</v>
      </c>
      <c r="F63" s="3" t="s">
        <v>471</v>
      </c>
      <c r="G63" s="3" t="s">
        <v>468</v>
      </c>
      <c r="H63" s="3" t="s">
        <v>472</v>
      </c>
      <c r="I63" s="3" t="s">
        <v>461</v>
      </c>
      <c r="J63" s="3" t="s">
        <v>473</v>
      </c>
      <c r="K63" t="s">
        <v>91</v>
      </c>
      <c r="L63" s="3">
        <f>25942.07*2</f>
        <v>51884.14</v>
      </c>
      <c r="M63" s="3">
        <f>20000*2</f>
        <v>40000</v>
      </c>
      <c r="N63">
        <v>56</v>
      </c>
      <c r="O63">
        <v>1</v>
      </c>
      <c r="P63">
        <v>56</v>
      </c>
      <c r="Q63">
        <v>1</v>
      </c>
      <c r="R63">
        <v>1</v>
      </c>
      <c r="S63">
        <v>1</v>
      </c>
      <c r="T63">
        <v>1</v>
      </c>
      <c r="U63">
        <v>1</v>
      </c>
      <c r="X63">
        <v>1</v>
      </c>
      <c r="Y63">
        <v>1</v>
      </c>
      <c r="AA63">
        <v>1</v>
      </c>
      <c r="AB63" s="7">
        <v>43130</v>
      </c>
      <c r="AC63" t="s">
        <v>749</v>
      </c>
      <c r="AD63">
        <v>2017</v>
      </c>
      <c r="AE63" s="7">
        <v>43130</v>
      </c>
    </row>
    <row r="64" spans="1:31" x14ac:dyDescent="0.25">
      <c r="A64" s="5">
        <v>2017</v>
      </c>
      <c r="B64" s="5">
        <v>2017</v>
      </c>
      <c r="C64" t="s">
        <v>87</v>
      </c>
      <c r="D64" s="3" t="s">
        <v>213</v>
      </c>
      <c r="E64" s="3" t="s">
        <v>474</v>
      </c>
      <c r="F64" s="3" t="s">
        <v>474</v>
      </c>
      <c r="G64" s="3" t="s">
        <v>468</v>
      </c>
      <c r="H64" s="3" t="s">
        <v>475</v>
      </c>
      <c r="I64" s="3" t="s">
        <v>476</v>
      </c>
      <c r="J64" s="3" t="s">
        <v>477</v>
      </c>
      <c r="K64" t="s">
        <v>91</v>
      </c>
      <c r="L64" s="3">
        <f>25942.07*2</f>
        <v>51884.14</v>
      </c>
      <c r="M64" s="3">
        <f>20000*2</f>
        <v>40000</v>
      </c>
      <c r="N64">
        <v>57</v>
      </c>
      <c r="O64">
        <v>1</v>
      </c>
      <c r="P64">
        <v>57</v>
      </c>
      <c r="Q64">
        <v>1</v>
      </c>
      <c r="R64">
        <v>1</v>
      </c>
      <c r="S64">
        <v>1</v>
      </c>
      <c r="T64">
        <v>1</v>
      </c>
      <c r="U64">
        <v>1</v>
      </c>
      <c r="X64">
        <v>1</v>
      </c>
      <c r="Y64">
        <v>1</v>
      </c>
      <c r="AA64">
        <v>1</v>
      </c>
      <c r="AB64" s="7">
        <v>43130</v>
      </c>
      <c r="AC64" t="s">
        <v>749</v>
      </c>
      <c r="AD64">
        <v>2017</v>
      </c>
      <c r="AE64" s="7">
        <v>43130</v>
      </c>
    </row>
    <row r="65" spans="1:31" x14ac:dyDescent="0.25">
      <c r="A65" s="5">
        <v>2017</v>
      </c>
      <c r="B65" s="5">
        <v>2017</v>
      </c>
      <c r="C65" t="s">
        <v>87</v>
      </c>
      <c r="D65" s="3" t="s">
        <v>214</v>
      </c>
      <c r="E65" s="3" t="s">
        <v>478</v>
      </c>
      <c r="F65" s="3" t="s">
        <v>478</v>
      </c>
      <c r="G65" s="3" t="s">
        <v>468</v>
      </c>
      <c r="H65" s="3" t="s">
        <v>479</v>
      </c>
      <c r="I65" s="3" t="s">
        <v>480</v>
      </c>
      <c r="J65" s="3" t="s">
        <v>481</v>
      </c>
      <c r="K65" t="s">
        <v>91</v>
      </c>
      <c r="L65" s="3">
        <f>25942.07*2</f>
        <v>51884.14</v>
      </c>
      <c r="M65" s="3">
        <f>20000*2</f>
        <v>40000</v>
      </c>
      <c r="N65">
        <v>58</v>
      </c>
      <c r="O65">
        <v>1</v>
      </c>
      <c r="P65">
        <v>58</v>
      </c>
      <c r="Q65">
        <v>1</v>
      </c>
      <c r="R65">
        <v>1</v>
      </c>
      <c r="S65">
        <v>1</v>
      </c>
      <c r="T65">
        <v>1</v>
      </c>
      <c r="U65">
        <v>1</v>
      </c>
      <c r="X65">
        <v>1</v>
      </c>
      <c r="Y65">
        <v>1</v>
      </c>
      <c r="AA65">
        <v>1</v>
      </c>
      <c r="AB65" s="7">
        <v>43130</v>
      </c>
      <c r="AC65" t="s">
        <v>749</v>
      </c>
      <c r="AD65">
        <v>2017</v>
      </c>
      <c r="AE65" s="7">
        <v>43130</v>
      </c>
    </row>
    <row r="66" spans="1:31" x14ac:dyDescent="0.25">
      <c r="A66" s="5">
        <v>2017</v>
      </c>
      <c r="B66" s="5">
        <v>2017</v>
      </c>
      <c r="C66" t="s">
        <v>87</v>
      </c>
      <c r="D66" s="3" t="s">
        <v>215</v>
      </c>
      <c r="E66" s="3" t="s">
        <v>482</v>
      </c>
      <c r="F66" s="3" t="s">
        <v>482</v>
      </c>
      <c r="G66" s="3" t="s">
        <v>483</v>
      </c>
      <c r="H66" s="3" t="s">
        <v>484</v>
      </c>
      <c r="I66" s="3" t="s">
        <v>485</v>
      </c>
      <c r="J66" s="3" t="s">
        <v>486</v>
      </c>
      <c r="K66" t="s">
        <v>91</v>
      </c>
      <c r="L66" s="3">
        <f>23084.93*2</f>
        <v>46169.86</v>
      </c>
      <c r="M66" s="3">
        <f>18000*2</f>
        <v>36000</v>
      </c>
      <c r="N66">
        <v>59</v>
      </c>
      <c r="O66">
        <v>1</v>
      </c>
      <c r="P66">
        <v>59</v>
      </c>
      <c r="Q66">
        <v>1</v>
      </c>
      <c r="R66">
        <v>1</v>
      </c>
      <c r="S66">
        <v>1</v>
      </c>
      <c r="T66">
        <v>1</v>
      </c>
      <c r="X66">
        <v>1</v>
      </c>
      <c r="Y66">
        <v>1</v>
      </c>
      <c r="AA66">
        <v>1</v>
      </c>
      <c r="AB66" s="7">
        <v>43130</v>
      </c>
      <c r="AC66" t="s">
        <v>749</v>
      </c>
      <c r="AD66">
        <v>2017</v>
      </c>
      <c r="AE66" s="7">
        <v>43130</v>
      </c>
    </row>
    <row r="67" spans="1:31" x14ac:dyDescent="0.25">
      <c r="A67" s="5">
        <v>2017</v>
      </c>
      <c r="B67" s="5">
        <v>2017</v>
      </c>
      <c r="C67" t="s">
        <v>87</v>
      </c>
      <c r="D67" s="3" t="s">
        <v>216</v>
      </c>
      <c r="E67" s="3" t="s">
        <v>487</v>
      </c>
      <c r="F67" s="3" t="s">
        <v>487</v>
      </c>
      <c r="G67" s="3" t="s">
        <v>488</v>
      </c>
      <c r="H67" s="3" t="s">
        <v>469</v>
      </c>
      <c r="I67" s="3" t="s">
        <v>489</v>
      </c>
      <c r="J67" s="3" t="s">
        <v>490</v>
      </c>
      <c r="K67" t="s">
        <v>91</v>
      </c>
      <c r="L67" s="3">
        <f>5652.51*2</f>
        <v>11305.02</v>
      </c>
      <c r="M67" s="3">
        <f>5000*2</f>
        <v>10000</v>
      </c>
      <c r="N67">
        <v>60</v>
      </c>
      <c r="O67">
        <v>1</v>
      </c>
      <c r="P67">
        <v>60</v>
      </c>
      <c r="Q67">
        <v>1</v>
      </c>
      <c r="R67">
        <v>1</v>
      </c>
      <c r="S67">
        <v>1</v>
      </c>
      <c r="T67">
        <v>1</v>
      </c>
      <c r="X67">
        <v>1</v>
      </c>
      <c r="Y67">
        <v>1</v>
      </c>
      <c r="AA67">
        <v>1</v>
      </c>
      <c r="AB67" s="7">
        <v>43130</v>
      </c>
      <c r="AC67" t="s">
        <v>749</v>
      </c>
      <c r="AD67">
        <v>2017</v>
      </c>
      <c r="AE67" s="7">
        <v>43130</v>
      </c>
    </row>
    <row r="68" spans="1:31" x14ac:dyDescent="0.25">
      <c r="A68" s="5">
        <v>2017</v>
      </c>
      <c r="B68" s="5">
        <v>2017</v>
      </c>
      <c r="C68" t="s">
        <v>87</v>
      </c>
      <c r="D68" s="3" t="s">
        <v>217</v>
      </c>
      <c r="E68" s="3" t="s">
        <v>491</v>
      </c>
      <c r="F68" s="3" t="s">
        <v>491</v>
      </c>
      <c r="G68" s="3" t="s">
        <v>492</v>
      </c>
      <c r="H68" s="3" t="s">
        <v>493</v>
      </c>
      <c r="I68" s="3" t="s">
        <v>470</v>
      </c>
      <c r="J68" s="3" t="s">
        <v>466</v>
      </c>
      <c r="K68" t="s">
        <v>91</v>
      </c>
      <c r="L68" s="3">
        <f>5652.51*2</f>
        <v>11305.02</v>
      </c>
      <c r="M68" s="3">
        <f>5000*2</f>
        <v>10000</v>
      </c>
      <c r="N68">
        <v>61</v>
      </c>
      <c r="O68">
        <v>1</v>
      </c>
      <c r="P68">
        <v>61</v>
      </c>
      <c r="Q68">
        <v>1</v>
      </c>
      <c r="R68">
        <v>1</v>
      </c>
      <c r="S68">
        <v>1</v>
      </c>
      <c r="T68">
        <v>1</v>
      </c>
      <c r="X68">
        <v>1</v>
      </c>
      <c r="Y68">
        <v>1</v>
      </c>
      <c r="AA68">
        <v>1</v>
      </c>
      <c r="AB68" s="7">
        <v>43130</v>
      </c>
      <c r="AC68" t="s">
        <v>749</v>
      </c>
      <c r="AD68">
        <v>2017</v>
      </c>
      <c r="AE68" s="7">
        <v>43130</v>
      </c>
    </row>
    <row r="69" spans="1:31" x14ac:dyDescent="0.25">
      <c r="A69" s="5">
        <v>2017</v>
      </c>
      <c r="B69" s="5">
        <v>2017</v>
      </c>
      <c r="C69" t="s">
        <v>87</v>
      </c>
      <c r="D69" s="3" t="s">
        <v>218</v>
      </c>
      <c r="E69" s="3" t="s">
        <v>494</v>
      </c>
      <c r="F69" s="3" t="s">
        <v>495</v>
      </c>
      <c r="G69" s="3" t="s">
        <v>492</v>
      </c>
      <c r="H69" s="3" t="s">
        <v>496</v>
      </c>
      <c r="I69" s="3" t="s">
        <v>497</v>
      </c>
      <c r="J69" s="3" t="s">
        <v>498</v>
      </c>
      <c r="K69" t="s">
        <v>91</v>
      </c>
      <c r="L69" s="3">
        <f>2686.84*2</f>
        <v>5373.68</v>
      </c>
      <c r="M69" s="3">
        <f>2500*2</f>
        <v>5000</v>
      </c>
      <c r="N69">
        <v>62</v>
      </c>
      <c r="O69">
        <v>1</v>
      </c>
      <c r="P69">
        <v>62</v>
      </c>
      <c r="Q69">
        <v>1</v>
      </c>
      <c r="R69">
        <v>1</v>
      </c>
      <c r="S69">
        <v>1</v>
      </c>
      <c r="T69">
        <v>1</v>
      </c>
      <c r="X69">
        <v>1</v>
      </c>
      <c r="Y69">
        <v>1</v>
      </c>
      <c r="AA69">
        <v>1</v>
      </c>
      <c r="AB69" s="7">
        <v>43130</v>
      </c>
      <c r="AC69" t="s">
        <v>749</v>
      </c>
      <c r="AD69">
        <v>2017</v>
      </c>
      <c r="AE69" s="7">
        <v>43130</v>
      </c>
    </row>
    <row r="70" spans="1:31" x14ac:dyDescent="0.25">
      <c r="A70" s="5">
        <v>2017</v>
      </c>
      <c r="B70" s="5">
        <v>2017</v>
      </c>
      <c r="C70" t="s">
        <v>87</v>
      </c>
      <c r="D70" s="3" t="s">
        <v>219</v>
      </c>
      <c r="E70" s="3" t="s">
        <v>499</v>
      </c>
      <c r="F70" s="3" t="s">
        <v>500</v>
      </c>
      <c r="G70" s="3" t="s">
        <v>463</v>
      </c>
      <c r="H70" s="3" t="s">
        <v>501</v>
      </c>
      <c r="I70" s="3" t="s">
        <v>502</v>
      </c>
      <c r="J70" s="3" t="s">
        <v>503</v>
      </c>
      <c r="K70" t="s">
        <v>90</v>
      </c>
      <c r="L70" s="3">
        <f>2686.84*2</f>
        <v>5373.68</v>
      </c>
      <c r="M70" s="3">
        <f>2500*2</f>
        <v>5000</v>
      </c>
      <c r="N70">
        <v>63</v>
      </c>
      <c r="O70">
        <v>1</v>
      </c>
      <c r="P70">
        <v>63</v>
      </c>
      <c r="Q70">
        <v>1</v>
      </c>
      <c r="R70">
        <v>1</v>
      </c>
      <c r="S70">
        <v>1</v>
      </c>
      <c r="T70">
        <v>1</v>
      </c>
      <c r="X70">
        <v>1</v>
      </c>
      <c r="Y70">
        <v>1</v>
      </c>
      <c r="AA70">
        <v>1</v>
      </c>
      <c r="AB70" s="7">
        <v>43130</v>
      </c>
      <c r="AC70" t="s">
        <v>749</v>
      </c>
      <c r="AD70">
        <v>2017</v>
      </c>
      <c r="AE70" s="7">
        <v>43130</v>
      </c>
    </row>
    <row r="71" spans="1:31" x14ac:dyDescent="0.25">
      <c r="A71" s="5">
        <v>2017</v>
      </c>
      <c r="B71" s="5">
        <v>2017</v>
      </c>
      <c r="C71" t="s">
        <v>87</v>
      </c>
      <c r="D71" s="3" t="s">
        <v>220</v>
      </c>
      <c r="E71" s="3" t="s">
        <v>504</v>
      </c>
      <c r="F71" s="3" t="s">
        <v>504</v>
      </c>
      <c r="G71" s="3" t="s">
        <v>468</v>
      </c>
      <c r="H71" s="3" t="s">
        <v>505</v>
      </c>
      <c r="I71" s="3" t="s">
        <v>502</v>
      </c>
      <c r="J71" s="3" t="s">
        <v>506</v>
      </c>
      <c r="K71" t="s">
        <v>90</v>
      </c>
      <c r="L71" s="3">
        <f>2206.59*2</f>
        <v>4413.18</v>
      </c>
      <c r="M71" s="3">
        <f>2072*2</f>
        <v>4144</v>
      </c>
      <c r="N71">
        <v>64</v>
      </c>
      <c r="O71">
        <v>1</v>
      </c>
      <c r="P71">
        <v>64</v>
      </c>
      <c r="Q71">
        <v>1</v>
      </c>
      <c r="R71">
        <v>1</v>
      </c>
      <c r="S71">
        <v>1</v>
      </c>
      <c r="T71">
        <v>1</v>
      </c>
      <c r="X71">
        <v>1</v>
      </c>
      <c r="Y71">
        <v>1</v>
      </c>
      <c r="AA71">
        <v>1</v>
      </c>
      <c r="AB71" s="7">
        <v>43130</v>
      </c>
      <c r="AC71" t="s">
        <v>749</v>
      </c>
      <c r="AD71">
        <v>2017</v>
      </c>
      <c r="AE71" s="7">
        <v>43130</v>
      </c>
    </row>
    <row r="72" spans="1:31" x14ac:dyDescent="0.25">
      <c r="A72" s="5">
        <v>2017</v>
      </c>
      <c r="B72" s="5">
        <v>2017</v>
      </c>
      <c r="C72" t="s">
        <v>87</v>
      </c>
      <c r="D72" s="3" t="s">
        <v>221</v>
      </c>
      <c r="E72" s="3" t="s">
        <v>504</v>
      </c>
      <c r="F72" s="3" t="s">
        <v>504</v>
      </c>
      <c r="G72" s="3" t="s">
        <v>468</v>
      </c>
      <c r="H72" s="3" t="s">
        <v>507</v>
      </c>
      <c r="I72" s="3" t="s">
        <v>508</v>
      </c>
      <c r="J72" s="3" t="s">
        <v>509</v>
      </c>
      <c r="K72" t="s">
        <v>90</v>
      </c>
      <c r="L72" s="3">
        <f>2206.59*2</f>
        <v>4413.18</v>
      </c>
      <c r="M72" s="3">
        <f>2072*2</f>
        <v>4144</v>
      </c>
      <c r="N72">
        <v>65</v>
      </c>
      <c r="O72">
        <v>1</v>
      </c>
      <c r="P72">
        <v>65</v>
      </c>
      <c r="Q72">
        <v>1</v>
      </c>
      <c r="R72">
        <v>1</v>
      </c>
      <c r="S72">
        <v>1</v>
      </c>
      <c r="T72">
        <v>1</v>
      </c>
      <c r="X72">
        <v>1</v>
      </c>
      <c r="Y72">
        <v>1</v>
      </c>
      <c r="AA72">
        <v>1</v>
      </c>
      <c r="AB72" s="7">
        <v>43130</v>
      </c>
      <c r="AC72" t="s">
        <v>749</v>
      </c>
      <c r="AD72">
        <v>2017</v>
      </c>
      <c r="AE72" s="7">
        <v>43130</v>
      </c>
    </row>
    <row r="73" spans="1:31" x14ac:dyDescent="0.25">
      <c r="A73" s="5">
        <v>2017</v>
      </c>
      <c r="B73" s="5">
        <v>2017</v>
      </c>
      <c r="C73" t="s">
        <v>87</v>
      </c>
      <c r="D73" s="3" t="s">
        <v>222</v>
      </c>
      <c r="E73" s="3" t="s">
        <v>504</v>
      </c>
      <c r="F73" s="3" t="s">
        <v>504</v>
      </c>
      <c r="G73" s="3" t="s">
        <v>468</v>
      </c>
      <c r="H73" s="3" t="s">
        <v>510</v>
      </c>
      <c r="I73" s="3" t="s">
        <v>511</v>
      </c>
      <c r="J73" s="3" t="s">
        <v>512</v>
      </c>
      <c r="K73" t="s">
        <v>91</v>
      </c>
      <c r="L73" s="3">
        <f>2260.59*2</f>
        <v>4521.18</v>
      </c>
      <c r="M73" s="3">
        <f>2072*2</f>
        <v>4144</v>
      </c>
      <c r="N73">
        <v>66</v>
      </c>
      <c r="O73">
        <v>1</v>
      </c>
      <c r="P73">
        <v>66</v>
      </c>
      <c r="Q73">
        <v>1</v>
      </c>
      <c r="R73">
        <v>1</v>
      </c>
      <c r="S73">
        <v>1</v>
      </c>
      <c r="T73">
        <v>1</v>
      </c>
      <c r="X73">
        <v>1</v>
      </c>
      <c r="Y73">
        <v>1</v>
      </c>
      <c r="AA73">
        <v>1</v>
      </c>
      <c r="AB73" s="7">
        <v>43130</v>
      </c>
      <c r="AC73" t="s">
        <v>749</v>
      </c>
      <c r="AD73">
        <v>2017</v>
      </c>
      <c r="AE73" s="7">
        <v>43130</v>
      </c>
    </row>
    <row r="74" spans="1:31" x14ac:dyDescent="0.25">
      <c r="A74" s="5">
        <v>2017</v>
      </c>
      <c r="B74" s="5">
        <v>2017</v>
      </c>
      <c r="C74" t="s">
        <v>87</v>
      </c>
      <c r="D74" s="3" t="s">
        <v>223</v>
      </c>
      <c r="E74" s="3" t="s">
        <v>504</v>
      </c>
      <c r="F74" s="3" t="s">
        <v>504</v>
      </c>
      <c r="G74" s="3" t="s">
        <v>468</v>
      </c>
      <c r="H74" s="3" t="s">
        <v>513</v>
      </c>
      <c r="I74" s="3" t="s">
        <v>514</v>
      </c>
      <c r="J74" s="3" t="s">
        <v>515</v>
      </c>
      <c r="K74" t="s">
        <v>90</v>
      </c>
      <c r="L74" s="3">
        <f>5022.38*2</f>
        <v>10044.76</v>
      </c>
      <c r="M74" s="3">
        <f>4500*2</f>
        <v>9000</v>
      </c>
      <c r="N74">
        <v>67</v>
      </c>
      <c r="O74">
        <v>1</v>
      </c>
      <c r="P74">
        <v>67</v>
      </c>
      <c r="Q74">
        <v>1</v>
      </c>
      <c r="R74">
        <v>1</v>
      </c>
      <c r="S74">
        <v>1</v>
      </c>
      <c r="T74">
        <v>1</v>
      </c>
      <c r="X74">
        <v>1</v>
      </c>
      <c r="Y74">
        <v>1</v>
      </c>
      <c r="AA74">
        <v>1</v>
      </c>
      <c r="AB74" s="7">
        <v>43130</v>
      </c>
      <c r="AC74" t="s">
        <v>749</v>
      </c>
      <c r="AD74">
        <v>2017</v>
      </c>
      <c r="AE74" s="7">
        <v>43130</v>
      </c>
    </row>
    <row r="75" spans="1:31" x14ac:dyDescent="0.25">
      <c r="A75" s="5">
        <v>2017</v>
      </c>
      <c r="B75" s="5">
        <v>2017</v>
      </c>
      <c r="C75" t="s">
        <v>87</v>
      </c>
      <c r="D75" s="3" t="s">
        <v>224</v>
      </c>
      <c r="E75" s="3" t="s">
        <v>504</v>
      </c>
      <c r="F75" s="3" t="s">
        <v>504</v>
      </c>
      <c r="G75" s="3" t="s">
        <v>468</v>
      </c>
      <c r="H75" s="3" t="s">
        <v>516</v>
      </c>
      <c r="I75" s="3" t="s">
        <v>517</v>
      </c>
      <c r="J75" s="3" t="s">
        <v>518</v>
      </c>
      <c r="K75" t="s">
        <v>91</v>
      </c>
      <c r="L75" s="3">
        <f>3247.89*2</f>
        <v>6495.78</v>
      </c>
      <c r="M75" s="3">
        <f>3000*2</f>
        <v>6000</v>
      </c>
      <c r="N75">
        <v>68</v>
      </c>
      <c r="O75">
        <v>1</v>
      </c>
      <c r="P75">
        <v>68</v>
      </c>
      <c r="Q75">
        <v>1</v>
      </c>
      <c r="R75">
        <v>1</v>
      </c>
      <c r="S75">
        <v>1</v>
      </c>
      <c r="T75">
        <v>1</v>
      </c>
      <c r="X75">
        <v>1</v>
      </c>
      <c r="Y75">
        <v>1</v>
      </c>
      <c r="AA75">
        <v>1</v>
      </c>
      <c r="AB75" s="7">
        <v>43130</v>
      </c>
      <c r="AC75" t="s">
        <v>749</v>
      </c>
      <c r="AD75">
        <v>2017</v>
      </c>
      <c r="AE75" s="7">
        <v>43130</v>
      </c>
    </row>
    <row r="76" spans="1:31" x14ac:dyDescent="0.25">
      <c r="A76" s="5">
        <v>2017</v>
      </c>
      <c r="B76" s="5">
        <v>2017</v>
      </c>
      <c r="C76" t="s">
        <v>87</v>
      </c>
      <c r="D76" s="3" t="s">
        <v>225</v>
      </c>
      <c r="E76" s="3" t="s">
        <v>504</v>
      </c>
      <c r="F76" s="3" t="s">
        <v>504</v>
      </c>
      <c r="G76" s="3" t="s">
        <v>468</v>
      </c>
      <c r="H76" s="3" t="s">
        <v>519</v>
      </c>
      <c r="I76" s="3" t="s">
        <v>520</v>
      </c>
      <c r="J76" s="3" t="s">
        <v>481</v>
      </c>
      <c r="K76" t="s">
        <v>91</v>
      </c>
      <c r="L76" s="3">
        <f>2206.59*2</f>
        <v>4413.18</v>
      </c>
      <c r="M76" s="3">
        <f>2072*2</f>
        <v>4144</v>
      </c>
      <c r="N76">
        <v>69</v>
      </c>
      <c r="O76">
        <v>1</v>
      </c>
      <c r="P76">
        <v>69</v>
      </c>
      <c r="Q76">
        <v>1</v>
      </c>
      <c r="R76">
        <v>1</v>
      </c>
      <c r="S76">
        <v>1</v>
      </c>
      <c r="T76">
        <v>1</v>
      </c>
      <c r="X76">
        <v>1</v>
      </c>
      <c r="Y76">
        <v>1</v>
      </c>
      <c r="AA76">
        <v>1</v>
      </c>
      <c r="AB76" s="7">
        <v>43130</v>
      </c>
      <c r="AC76" t="s">
        <v>749</v>
      </c>
      <c r="AD76">
        <v>2017</v>
      </c>
      <c r="AE76" s="7">
        <v>43130</v>
      </c>
    </row>
    <row r="77" spans="1:31" x14ac:dyDescent="0.25">
      <c r="A77" s="5">
        <v>2017</v>
      </c>
      <c r="B77" s="5">
        <v>2017</v>
      </c>
      <c r="C77" t="s">
        <v>87</v>
      </c>
      <c r="D77" s="3" t="s">
        <v>226</v>
      </c>
      <c r="E77" s="3" t="s">
        <v>504</v>
      </c>
      <c r="F77" s="3" t="s">
        <v>504</v>
      </c>
      <c r="G77" s="3" t="s">
        <v>468</v>
      </c>
      <c r="H77" s="3" t="s">
        <v>521</v>
      </c>
      <c r="I77" s="3" t="s">
        <v>522</v>
      </c>
      <c r="J77" s="3" t="s">
        <v>523</v>
      </c>
      <c r="K77" t="s">
        <v>90</v>
      </c>
      <c r="L77" s="3">
        <f>2206.59*2</f>
        <v>4413.18</v>
      </c>
      <c r="M77" s="3">
        <f>2072*2</f>
        <v>4144</v>
      </c>
      <c r="N77">
        <v>70</v>
      </c>
      <c r="O77">
        <v>1</v>
      </c>
      <c r="P77">
        <v>70</v>
      </c>
      <c r="Q77">
        <v>1</v>
      </c>
      <c r="R77">
        <v>1</v>
      </c>
      <c r="S77">
        <v>1</v>
      </c>
      <c r="T77">
        <v>1</v>
      </c>
      <c r="X77">
        <v>1</v>
      </c>
      <c r="Y77">
        <v>1</v>
      </c>
      <c r="AA77">
        <v>1</v>
      </c>
      <c r="AB77" s="7">
        <v>43130</v>
      </c>
      <c r="AC77" t="s">
        <v>749</v>
      </c>
      <c r="AD77">
        <v>2017</v>
      </c>
      <c r="AE77" s="7">
        <v>43130</v>
      </c>
    </row>
    <row r="78" spans="1:31" x14ac:dyDescent="0.25">
      <c r="A78" s="5">
        <v>2017</v>
      </c>
      <c r="B78" s="5">
        <v>2017</v>
      </c>
      <c r="C78" t="s">
        <v>87</v>
      </c>
      <c r="D78" s="3" t="s">
        <v>227</v>
      </c>
      <c r="E78" s="3" t="s">
        <v>524</v>
      </c>
      <c r="F78" s="3" t="s">
        <v>524</v>
      </c>
      <c r="G78" s="3" t="s">
        <v>483</v>
      </c>
      <c r="H78" s="3" t="s">
        <v>525</v>
      </c>
      <c r="I78" s="3" t="s">
        <v>497</v>
      </c>
      <c r="J78" s="3" t="s">
        <v>526</v>
      </c>
      <c r="K78" t="s">
        <v>90</v>
      </c>
      <c r="L78" s="3">
        <f>2350.22*2</f>
        <v>4700.4399999999996</v>
      </c>
      <c r="M78" s="3">
        <f>2200*2</f>
        <v>4400</v>
      </c>
      <c r="N78">
        <v>71</v>
      </c>
      <c r="O78">
        <v>1</v>
      </c>
      <c r="P78">
        <v>71</v>
      </c>
      <c r="Q78">
        <v>1</v>
      </c>
      <c r="R78">
        <v>1</v>
      </c>
      <c r="S78">
        <v>1</v>
      </c>
      <c r="T78">
        <v>1</v>
      </c>
      <c r="X78">
        <v>1</v>
      </c>
      <c r="Y78">
        <v>1</v>
      </c>
      <c r="AA78">
        <v>1</v>
      </c>
      <c r="AB78" s="7">
        <v>43130</v>
      </c>
      <c r="AC78" t="s">
        <v>749</v>
      </c>
      <c r="AD78">
        <v>2017</v>
      </c>
      <c r="AE78" s="7">
        <v>43130</v>
      </c>
    </row>
    <row r="79" spans="1:31" x14ac:dyDescent="0.25">
      <c r="A79" s="5">
        <v>2017</v>
      </c>
      <c r="B79" s="5">
        <v>2017</v>
      </c>
      <c r="C79" t="s">
        <v>87</v>
      </c>
      <c r="D79" s="3" t="s">
        <v>228</v>
      </c>
      <c r="E79" s="3" t="s">
        <v>524</v>
      </c>
      <c r="F79" s="3" t="s">
        <v>524</v>
      </c>
      <c r="G79" s="3" t="s">
        <v>483</v>
      </c>
      <c r="H79" s="3" t="s">
        <v>527</v>
      </c>
      <c r="I79" s="3" t="s">
        <v>528</v>
      </c>
      <c r="J79" s="3" t="s">
        <v>529</v>
      </c>
      <c r="K79" t="s">
        <v>90</v>
      </c>
      <c r="L79" s="3">
        <f>4413.22*2</f>
        <v>8826.44</v>
      </c>
      <c r="M79" s="3">
        <f>4000*2</f>
        <v>8000</v>
      </c>
      <c r="N79">
        <v>72</v>
      </c>
      <c r="O79">
        <v>1</v>
      </c>
      <c r="P79">
        <v>72</v>
      </c>
      <c r="Q79">
        <v>1</v>
      </c>
      <c r="R79">
        <v>1</v>
      </c>
      <c r="S79">
        <v>1</v>
      </c>
      <c r="T79">
        <v>1</v>
      </c>
      <c r="X79">
        <v>1</v>
      </c>
      <c r="Y79">
        <v>1</v>
      </c>
      <c r="AA79">
        <v>1</v>
      </c>
      <c r="AB79" s="7">
        <v>43130</v>
      </c>
      <c r="AC79" t="s">
        <v>749</v>
      </c>
      <c r="AD79">
        <v>2017</v>
      </c>
      <c r="AE79" s="7">
        <v>43130</v>
      </c>
    </row>
    <row r="80" spans="1:31" x14ac:dyDescent="0.25">
      <c r="A80" s="5">
        <v>2017</v>
      </c>
      <c r="B80" s="5">
        <v>2017</v>
      </c>
      <c r="C80" t="s">
        <v>87</v>
      </c>
      <c r="D80" s="3" t="s">
        <v>229</v>
      </c>
      <c r="E80" s="3" t="s">
        <v>530</v>
      </c>
      <c r="F80" s="3" t="s">
        <v>530</v>
      </c>
      <c r="G80" s="3" t="s">
        <v>483</v>
      </c>
      <c r="H80" s="3" t="s">
        <v>531</v>
      </c>
      <c r="I80" s="3" t="s">
        <v>532</v>
      </c>
      <c r="J80" s="3" t="s">
        <v>533</v>
      </c>
      <c r="K80" t="s">
        <v>91</v>
      </c>
      <c r="L80" s="3">
        <f>1914.4*2</f>
        <v>3828.8</v>
      </c>
      <c r="M80" s="3">
        <f>1803*2</f>
        <v>3606</v>
      </c>
      <c r="N80">
        <v>73</v>
      </c>
      <c r="O80">
        <v>1</v>
      </c>
      <c r="P80">
        <v>73</v>
      </c>
      <c r="Q80">
        <v>1</v>
      </c>
      <c r="R80">
        <v>1</v>
      </c>
      <c r="S80">
        <v>1</v>
      </c>
      <c r="T80">
        <v>1</v>
      </c>
      <c r="X80">
        <v>1</v>
      </c>
      <c r="Y80">
        <v>1</v>
      </c>
      <c r="AA80">
        <v>1</v>
      </c>
      <c r="AB80" s="7">
        <v>43130</v>
      </c>
      <c r="AC80" t="s">
        <v>749</v>
      </c>
      <c r="AD80">
        <v>2017</v>
      </c>
      <c r="AE80" s="7">
        <v>43130</v>
      </c>
    </row>
    <row r="81" spans="1:31" x14ac:dyDescent="0.25">
      <c r="A81" s="5">
        <v>2017</v>
      </c>
      <c r="B81" s="5">
        <v>2017</v>
      </c>
      <c r="C81" t="s">
        <v>87</v>
      </c>
      <c r="D81" s="3" t="s">
        <v>230</v>
      </c>
      <c r="E81" s="3" t="s">
        <v>524</v>
      </c>
      <c r="F81" s="3" t="s">
        <v>524</v>
      </c>
      <c r="G81" s="3" t="s">
        <v>483</v>
      </c>
      <c r="H81" s="3" t="s">
        <v>534</v>
      </c>
      <c r="I81" s="3" t="s">
        <v>535</v>
      </c>
      <c r="J81" s="3" t="s">
        <v>536</v>
      </c>
      <c r="K81" t="s">
        <v>90</v>
      </c>
      <c r="L81" s="3">
        <f>2696.94*2</f>
        <v>5393.88</v>
      </c>
      <c r="M81" s="3">
        <f>2509*2</f>
        <v>5018</v>
      </c>
      <c r="N81">
        <v>74</v>
      </c>
      <c r="O81">
        <v>1</v>
      </c>
      <c r="P81">
        <v>74</v>
      </c>
      <c r="Q81">
        <v>1</v>
      </c>
      <c r="R81">
        <v>1</v>
      </c>
      <c r="S81">
        <v>1</v>
      </c>
      <c r="T81">
        <v>1</v>
      </c>
      <c r="X81">
        <v>1</v>
      </c>
      <c r="Y81">
        <v>1</v>
      </c>
      <c r="AA81">
        <v>1</v>
      </c>
      <c r="AB81" s="7">
        <v>43130</v>
      </c>
      <c r="AC81" t="s">
        <v>749</v>
      </c>
      <c r="AD81">
        <v>2017</v>
      </c>
      <c r="AE81" s="7">
        <v>43130</v>
      </c>
    </row>
    <row r="82" spans="1:31" x14ac:dyDescent="0.25">
      <c r="A82" s="5">
        <v>2017</v>
      </c>
      <c r="B82" s="5">
        <v>2017</v>
      </c>
      <c r="C82" t="s">
        <v>87</v>
      </c>
      <c r="D82" s="3" t="s">
        <v>231</v>
      </c>
      <c r="E82" s="3" t="s">
        <v>537</v>
      </c>
      <c r="F82" s="3" t="s">
        <v>537</v>
      </c>
      <c r="G82" s="3" t="s">
        <v>458</v>
      </c>
      <c r="H82" s="3" t="s">
        <v>538</v>
      </c>
      <c r="I82" s="3" t="s">
        <v>539</v>
      </c>
      <c r="J82" s="3" t="s">
        <v>540</v>
      </c>
      <c r="K82" t="s">
        <v>91</v>
      </c>
      <c r="L82" s="3">
        <f>3815.46*2</f>
        <v>7630.92</v>
      </c>
      <c r="M82" s="3">
        <f>3500*2</f>
        <v>7000</v>
      </c>
      <c r="N82">
        <v>75</v>
      </c>
      <c r="O82">
        <v>1</v>
      </c>
      <c r="P82">
        <v>75</v>
      </c>
      <c r="Q82">
        <v>1</v>
      </c>
      <c r="R82">
        <v>1</v>
      </c>
      <c r="S82">
        <v>1</v>
      </c>
      <c r="T82">
        <v>1</v>
      </c>
      <c r="X82">
        <v>1</v>
      </c>
      <c r="Y82">
        <v>1</v>
      </c>
      <c r="AA82">
        <v>1</v>
      </c>
      <c r="AB82" s="7">
        <v>43130</v>
      </c>
      <c r="AC82" t="s">
        <v>749</v>
      </c>
      <c r="AD82">
        <v>2017</v>
      </c>
      <c r="AE82" s="7">
        <v>43130</v>
      </c>
    </row>
    <row r="83" spans="1:31" x14ac:dyDescent="0.25">
      <c r="A83" s="5">
        <v>2017</v>
      </c>
      <c r="B83" s="5">
        <v>2017</v>
      </c>
      <c r="C83" t="s">
        <v>87</v>
      </c>
      <c r="D83" s="3" t="s">
        <v>232</v>
      </c>
      <c r="E83" s="3" t="s">
        <v>541</v>
      </c>
      <c r="F83" s="3" t="s">
        <v>541</v>
      </c>
      <c r="G83" s="3" t="s">
        <v>458</v>
      </c>
      <c r="H83" s="3" t="s">
        <v>469</v>
      </c>
      <c r="I83" s="3" t="s">
        <v>542</v>
      </c>
      <c r="J83" s="3" t="s">
        <v>543</v>
      </c>
      <c r="K83" t="s">
        <v>91</v>
      </c>
      <c r="L83" s="3">
        <f>3815.46*2</f>
        <v>7630.92</v>
      </c>
      <c r="M83" s="3">
        <f>3500*2</f>
        <v>7000</v>
      </c>
      <c r="N83">
        <v>76</v>
      </c>
      <c r="O83">
        <v>1</v>
      </c>
      <c r="P83">
        <v>76</v>
      </c>
      <c r="Q83">
        <v>1</v>
      </c>
      <c r="R83">
        <v>1</v>
      </c>
      <c r="S83">
        <v>1</v>
      </c>
      <c r="T83">
        <v>1</v>
      </c>
      <c r="X83">
        <v>1</v>
      </c>
      <c r="Y83">
        <v>1</v>
      </c>
      <c r="AA83">
        <v>1</v>
      </c>
      <c r="AB83" s="7">
        <v>43130</v>
      </c>
      <c r="AC83" t="s">
        <v>749</v>
      </c>
      <c r="AD83">
        <v>2017</v>
      </c>
      <c r="AE83" s="7">
        <v>43130</v>
      </c>
    </row>
    <row r="84" spans="1:31" x14ac:dyDescent="0.25">
      <c r="A84" s="5">
        <v>2017</v>
      </c>
      <c r="B84" s="5">
        <v>2017</v>
      </c>
      <c r="C84" t="s">
        <v>87</v>
      </c>
      <c r="D84" s="3" t="s">
        <v>233</v>
      </c>
      <c r="E84" s="3" t="s">
        <v>541</v>
      </c>
      <c r="F84" s="3" t="s">
        <v>541</v>
      </c>
      <c r="G84" s="3" t="s">
        <v>458</v>
      </c>
      <c r="H84" s="3" t="s">
        <v>544</v>
      </c>
      <c r="I84" s="3" t="s">
        <v>509</v>
      </c>
      <c r="J84" s="3" t="s">
        <v>545</v>
      </c>
      <c r="K84" t="s">
        <v>91</v>
      </c>
      <c r="L84" s="3">
        <f>2206.59*2</f>
        <v>4413.18</v>
      </c>
      <c r="M84" s="3">
        <f>2072*2</f>
        <v>4144</v>
      </c>
      <c r="N84">
        <v>77</v>
      </c>
      <c r="O84">
        <v>1</v>
      </c>
      <c r="P84">
        <v>77</v>
      </c>
      <c r="Q84">
        <v>1</v>
      </c>
      <c r="R84">
        <v>1</v>
      </c>
      <c r="S84">
        <v>1</v>
      </c>
      <c r="T84">
        <v>1</v>
      </c>
      <c r="X84">
        <v>1</v>
      </c>
      <c r="Y84">
        <v>1</v>
      </c>
      <c r="AA84">
        <v>1</v>
      </c>
      <c r="AB84" s="7">
        <v>43130</v>
      </c>
      <c r="AC84" t="s">
        <v>749</v>
      </c>
      <c r="AD84">
        <v>2017</v>
      </c>
      <c r="AE84" s="7">
        <v>43130</v>
      </c>
    </row>
    <row r="85" spans="1:31" x14ac:dyDescent="0.25">
      <c r="A85" s="5">
        <v>2017</v>
      </c>
      <c r="B85" s="5">
        <v>2017</v>
      </c>
      <c r="C85" t="s">
        <v>87</v>
      </c>
      <c r="D85" s="3" t="s">
        <v>234</v>
      </c>
      <c r="E85" s="3" t="s">
        <v>546</v>
      </c>
      <c r="F85" s="3" t="s">
        <v>547</v>
      </c>
      <c r="G85" s="3" t="s">
        <v>548</v>
      </c>
      <c r="H85" s="3" t="s">
        <v>549</v>
      </c>
      <c r="I85" s="3" t="s">
        <v>550</v>
      </c>
      <c r="J85" s="3" t="s">
        <v>551</v>
      </c>
      <c r="K85" t="s">
        <v>91</v>
      </c>
      <c r="L85" s="3">
        <f>5652.51*2</f>
        <v>11305.02</v>
      </c>
      <c r="M85" s="3">
        <f>5000*2</f>
        <v>10000</v>
      </c>
      <c r="N85">
        <v>78</v>
      </c>
      <c r="O85">
        <v>1</v>
      </c>
      <c r="P85">
        <v>78</v>
      </c>
      <c r="Q85">
        <v>1</v>
      </c>
      <c r="R85">
        <v>1</v>
      </c>
      <c r="S85">
        <v>1</v>
      </c>
      <c r="T85">
        <v>1</v>
      </c>
      <c r="X85">
        <v>1</v>
      </c>
      <c r="Y85">
        <v>1</v>
      </c>
      <c r="AA85">
        <v>1</v>
      </c>
      <c r="AB85" s="7">
        <v>43130</v>
      </c>
      <c r="AC85" t="s">
        <v>749</v>
      </c>
      <c r="AD85">
        <v>2017</v>
      </c>
      <c r="AE85" s="7">
        <v>43130</v>
      </c>
    </row>
    <row r="86" spans="1:31" x14ac:dyDescent="0.25">
      <c r="A86" s="5">
        <v>2017</v>
      </c>
      <c r="B86" s="5">
        <v>2017</v>
      </c>
      <c r="C86" t="s">
        <v>87</v>
      </c>
      <c r="D86" s="3" t="s">
        <v>235</v>
      </c>
      <c r="E86" s="3" t="s">
        <v>552</v>
      </c>
      <c r="F86" s="3" t="s">
        <v>553</v>
      </c>
      <c r="G86" s="3" t="s">
        <v>548</v>
      </c>
      <c r="H86" s="3" t="s">
        <v>554</v>
      </c>
      <c r="I86" s="3" t="s">
        <v>555</v>
      </c>
      <c r="J86" s="3" t="s">
        <v>556</v>
      </c>
      <c r="K86" t="s">
        <v>91</v>
      </c>
      <c r="L86" s="3">
        <f>2206.59*2</f>
        <v>4413.18</v>
      </c>
      <c r="M86" s="3">
        <f>2072*2</f>
        <v>4144</v>
      </c>
      <c r="N86">
        <v>79</v>
      </c>
      <c r="O86">
        <v>1</v>
      </c>
      <c r="P86">
        <v>79</v>
      </c>
      <c r="Q86">
        <v>1</v>
      </c>
      <c r="R86">
        <v>1</v>
      </c>
      <c r="S86">
        <v>1</v>
      </c>
      <c r="T86">
        <v>1</v>
      </c>
      <c r="X86">
        <v>1</v>
      </c>
      <c r="Y86">
        <v>1</v>
      </c>
      <c r="AA86">
        <v>1</v>
      </c>
      <c r="AB86" s="7">
        <v>43130</v>
      </c>
      <c r="AC86" t="s">
        <v>749</v>
      </c>
      <c r="AD86">
        <v>2017</v>
      </c>
      <c r="AE86" s="7">
        <v>43130</v>
      </c>
    </row>
    <row r="87" spans="1:31" x14ac:dyDescent="0.25">
      <c r="A87" s="5">
        <v>2017</v>
      </c>
      <c r="B87" s="5">
        <v>2017</v>
      </c>
      <c r="C87" t="s">
        <v>87</v>
      </c>
      <c r="D87" s="3" t="s">
        <v>236</v>
      </c>
      <c r="E87" s="3" t="s">
        <v>557</v>
      </c>
      <c r="F87" s="3" t="s">
        <v>557</v>
      </c>
      <c r="G87" s="3" t="s">
        <v>548</v>
      </c>
      <c r="H87" s="3" t="s">
        <v>558</v>
      </c>
      <c r="I87" s="3" t="s">
        <v>559</v>
      </c>
      <c r="J87" s="3" t="s">
        <v>512</v>
      </c>
      <c r="K87" t="s">
        <v>91</v>
      </c>
      <c r="L87" s="3">
        <f>4413.22*2</f>
        <v>8826.44</v>
      </c>
      <c r="M87" s="3">
        <f>4000*2</f>
        <v>8000</v>
      </c>
      <c r="N87">
        <v>80</v>
      </c>
      <c r="O87">
        <v>1</v>
      </c>
      <c r="P87">
        <v>80</v>
      </c>
      <c r="Q87">
        <v>1</v>
      </c>
      <c r="R87">
        <v>1</v>
      </c>
      <c r="S87">
        <v>1</v>
      </c>
      <c r="T87">
        <v>1</v>
      </c>
      <c r="X87">
        <v>1</v>
      </c>
      <c r="Y87">
        <v>1</v>
      </c>
      <c r="AA87">
        <v>1</v>
      </c>
      <c r="AB87" s="7">
        <v>43130</v>
      </c>
      <c r="AC87" t="s">
        <v>749</v>
      </c>
      <c r="AD87">
        <v>2017</v>
      </c>
      <c r="AE87" s="7">
        <v>43130</v>
      </c>
    </row>
    <row r="88" spans="1:31" x14ac:dyDescent="0.25">
      <c r="A88" s="5">
        <v>2017</v>
      </c>
      <c r="B88" s="5">
        <v>2017</v>
      </c>
      <c r="C88" t="s">
        <v>87</v>
      </c>
      <c r="D88" s="3" t="s">
        <v>237</v>
      </c>
      <c r="E88" s="3" t="s">
        <v>560</v>
      </c>
      <c r="F88" s="3" t="s">
        <v>560</v>
      </c>
      <c r="G88" s="3" t="s">
        <v>561</v>
      </c>
      <c r="H88" s="3" t="s">
        <v>562</v>
      </c>
      <c r="I88" s="3" t="s">
        <v>563</v>
      </c>
      <c r="J88" s="3" t="s">
        <v>564</v>
      </c>
      <c r="K88" t="s">
        <v>90</v>
      </c>
      <c r="L88" s="3">
        <f>5652.51*2</f>
        <v>11305.02</v>
      </c>
      <c r="M88" s="3">
        <f>5000*2</f>
        <v>10000</v>
      </c>
      <c r="N88">
        <v>81</v>
      </c>
      <c r="O88">
        <v>1</v>
      </c>
      <c r="P88">
        <v>81</v>
      </c>
      <c r="Q88">
        <v>1</v>
      </c>
      <c r="R88">
        <v>1</v>
      </c>
      <c r="S88">
        <v>1</v>
      </c>
      <c r="T88">
        <v>1</v>
      </c>
      <c r="X88">
        <v>1</v>
      </c>
      <c r="Y88">
        <v>1</v>
      </c>
      <c r="AA88">
        <v>1</v>
      </c>
      <c r="AB88" s="7">
        <v>43130</v>
      </c>
      <c r="AC88" t="s">
        <v>749</v>
      </c>
      <c r="AD88">
        <v>2017</v>
      </c>
      <c r="AE88" s="7">
        <v>43130</v>
      </c>
    </row>
    <row r="89" spans="1:31" x14ac:dyDescent="0.25">
      <c r="A89" s="5">
        <v>2017</v>
      </c>
      <c r="B89" s="5">
        <v>2017</v>
      </c>
      <c r="C89" t="s">
        <v>87</v>
      </c>
      <c r="D89" s="3" t="s">
        <v>238</v>
      </c>
      <c r="E89" s="3" t="s">
        <v>565</v>
      </c>
      <c r="F89" s="3" t="s">
        <v>565</v>
      </c>
      <c r="G89" s="3" t="s">
        <v>561</v>
      </c>
      <c r="H89" s="3" t="s">
        <v>566</v>
      </c>
      <c r="I89" s="3" t="s">
        <v>567</v>
      </c>
      <c r="J89" s="3" t="s">
        <v>568</v>
      </c>
      <c r="K89" t="s">
        <v>91</v>
      </c>
      <c r="L89" s="3">
        <f>3247.89*2</f>
        <v>6495.78</v>
      </c>
      <c r="M89" s="3">
        <f>3000*2</f>
        <v>6000</v>
      </c>
      <c r="N89">
        <v>82</v>
      </c>
      <c r="O89">
        <v>1</v>
      </c>
      <c r="P89">
        <v>82</v>
      </c>
      <c r="Q89">
        <v>1</v>
      </c>
      <c r="R89">
        <v>1</v>
      </c>
      <c r="S89">
        <v>1</v>
      </c>
      <c r="T89">
        <v>1</v>
      </c>
      <c r="X89">
        <v>1</v>
      </c>
      <c r="Y89">
        <v>1</v>
      </c>
      <c r="AA89">
        <v>1</v>
      </c>
      <c r="AB89" s="7">
        <v>43130</v>
      </c>
      <c r="AC89" t="s">
        <v>749</v>
      </c>
      <c r="AD89">
        <v>2017</v>
      </c>
      <c r="AE89" s="7">
        <v>43130</v>
      </c>
    </row>
    <row r="90" spans="1:31" x14ac:dyDescent="0.25">
      <c r="A90" s="5">
        <v>2017</v>
      </c>
      <c r="B90" s="5">
        <v>2017</v>
      </c>
      <c r="C90" t="s">
        <v>87</v>
      </c>
      <c r="D90" s="3" t="s">
        <v>239</v>
      </c>
      <c r="E90" s="3" t="s">
        <v>565</v>
      </c>
      <c r="F90" s="3" t="s">
        <v>565</v>
      </c>
      <c r="G90" s="3" t="s">
        <v>561</v>
      </c>
      <c r="H90" s="3" t="s">
        <v>569</v>
      </c>
      <c r="I90" s="3" t="s">
        <v>545</v>
      </c>
      <c r="J90" s="3" t="s">
        <v>570</v>
      </c>
      <c r="K90" t="s">
        <v>90</v>
      </c>
      <c r="L90" s="3">
        <f>2206.59*2</f>
        <v>4413.18</v>
      </c>
      <c r="M90" s="3">
        <f>2072*2</f>
        <v>4144</v>
      </c>
      <c r="N90">
        <v>83</v>
      </c>
      <c r="O90">
        <v>1</v>
      </c>
      <c r="P90">
        <v>83</v>
      </c>
      <c r="Q90">
        <v>1</v>
      </c>
      <c r="R90">
        <v>1</v>
      </c>
      <c r="S90">
        <v>1</v>
      </c>
      <c r="T90">
        <v>1</v>
      </c>
      <c r="X90">
        <v>1</v>
      </c>
      <c r="Y90">
        <v>1</v>
      </c>
      <c r="AA90">
        <v>1</v>
      </c>
      <c r="AB90" s="7">
        <v>43130</v>
      </c>
      <c r="AC90" t="s">
        <v>749</v>
      </c>
      <c r="AD90">
        <v>2017</v>
      </c>
      <c r="AE90" s="7">
        <v>43130</v>
      </c>
    </row>
    <row r="91" spans="1:31" x14ac:dyDescent="0.25">
      <c r="A91" s="5">
        <v>2017</v>
      </c>
      <c r="B91" s="5">
        <v>2017</v>
      </c>
      <c r="C91" t="s">
        <v>87</v>
      </c>
      <c r="D91" s="3" t="s">
        <v>240</v>
      </c>
      <c r="E91" s="3" t="s">
        <v>571</v>
      </c>
      <c r="F91" s="3" t="s">
        <v>571</v>
      </c>
      <c r="G91" s="3" t="s">
        <v>572</v>
      </c>
      <c r="H91" s="3" t="s">
        <v>573</v>
      </c>
      <c r="I91" s="3" t="s">
        <v>574</v>
      </c>
      <c r="J91" s="3" t="s">
        <v>575</v>
      </c>
      <c r="K91" t="s">
        <v>91</v>
      </c>
      <c r="L91" s="3">
        <f>9467.37*2</f>
        <v>18934.740000000002</v>
      </c>
      <c r="M91" s="3">
        <f>8000*2</f>
        <v>16000</v>
      </c>
      <c r="N91">
        <v>84</v>
      </c>
      <c r="O91">
        <v>1</v>
      </c>
      <c r="P91">
        <v>84</v>
      </c>
      <c r="Q91">
        <v>1</v>
      </c>
      <c r="R91">
        <v>1</v>
      </c>
      <c r="S91">
        <v>1</v>
      </c>
      <c r="T91">
        <v>1</v>
      </c>
      <c r="X91">
        <v>1</v>
      </c>
      <c r="Y91">
        <v>1</v>
      </c>
      <c r="AA91">
        <v>1</v>
      </c>
      <c r="AB91" s="7">
        <v>43130</v>
      </c>
      <c r="AC91" t="s">
        <v>749</v>
      </c>
      <c r="AD91">
        <v>2017</v>
      </c>
      <c r="AE91" s="7">
        <v>43130</v>
      </c>
    </row>
    <row r="92" spans="1:31" x14ac:dyDescent="0.25">
      <c r="A92" s="5">
        <v>2017</v>
      </c>
      <c r="B92" s="5">
        <v>2017</v>
      </c>
      <c r="C92" t="s">
        <v>87</v>
      </c>
      <c r="D92" s="3" t="s">
        <v>241</v>
      </c>
      <c r="E92" s="3" t="s">
        <v>576</v>
      </c>
      <c r="F92" s="3" t="s">
        <v>576</v>
      </c>
      <c r="G92" s="3" t="s">
        <v>572</v>
      </c>
      <c r="H92" s="3" t="s">
        <v>577</v>
      </c>
      <c r="I92" s="3" t="s">
        <v>578</v>
      </c>
      <c r="J92" s="3" t="s">
        <v>579</v>
      </c>
      <c r="K92" t="s">
        <v>91</v>
      </c>
      <c r="L92" s="3">
        <f>2556.68*2</f>
        <v>5113.3599999999997</v>
      </c>
      <c r="M92" s="3">
        <f>2384*2</f>
        <v>4768</v>
      </c>
      <c r="N92">
        <v>85</v>
      </c>
      <c r="O92">
        <v>1</v>
      </c>
      <c r="P92">
        <v>85</v>
      </c>
      <c r="Q92">
        <v>1</v>
      </c>
      <c r="R92">
        <v>1</v>
      </c>
      <c r="S92">
        <v>1</v>
      </c>
      <c r="T92">
        <v>1</v>
      </c>
      <c r="X92">
        <v>1</v>
      </c>
      <c r="Y92">
        <v>1</v>
      </c>
      <c r="AA92">
        <v>1</v>
      </c>
      <c r="AB92" s="7">
        <v>43130</v>
      </c>
      <c r="AC92" t="s">
        <v>749</v>
      </c>
      <c r="AD92">
        <v>2017</v>
      </c>
      <c r="AE92" s="7">
        <v>43130</v>
      </c>
    </row>
    <row r="93" spans="1:31" x14ac:dyDescent="0.25">
      <c r="A93" s="5">
        <v>2017</v>
      </c>
      <c r="B93" s="5">
        <v>2017</v>
      </c>
      <c r="C93" t="s">
        <v>87</v>
      </c>
      <c r="D93" s="3" t="s">
        <v>242</v>
      </c>
      <c r="E93" s="3" t="s">
        <v>576</v>
      </c>
      <c r="F93" s="3" t="s">
        <v>576</v>
      </c>
      <c r="G93" s="3" t="s">
        <v>572</v>
      </c>
      <c r="H93" s="3" t="s">
        <v>580</v>
      </c>
      <c r="I93" s="3" t="s">
        <v>581</v>
      </c>
      <c r="J93" s="3" t="s">
        <v>582</v>
      </c>
      <c r="K93" t="s">
        <v>91</v>
      </c>
      <c r="L93" s="3">
        <f>2000.94*2</f>
        <v>4001.88</v>
      </c>
      <c r="M93" s="3">
        <f>1884*2</f>
        <v>3768</v>
      </c>
      <c r="N93">
        <v>86</v>
      </c>
      <c r="O93">
        <v>1</v>
      </c>
      <c r="P93">
        <v>86</v>
      </c>
      <c r="Q93">
        <v>1</v>
      </c>
      <c r="R93">
        <v>1</v>
      </c>
      <c r="S93">
        <v>1</v>
      </c>
      <c r="T93">
        <v>1</v>
      </c>
      <c r="X93">
        <v>1</v>
      </c>
      <c r="Y93">
        <v>1</v>
      </c>
      <c r="AA93">
        <v>1</v>
      </c>
      <c r="AB93" s="7">
        <v>43130</v>
      </c>
      <c r="AC93" t="s">
        <v>749</v>
      </c>
      <c r="AD93">
        <v>2017</v>
      </c>
      <c r="AE93" s="7">
        <v>43130</v>
      </c>
    </row>
    <row r="94" spans="1:31" x14ac:dyDescent="0.25">
      <c r="A94" s="5">
        <v>2017</v>
      </c>
      <c r="B94" s="5">
        <v>2017</v>
      </c>
      <c r="C94" t="s">
        <v>87</v>
      </c>
      <c r="D94" s="3" t="s">
        <v>243</v>
      </c>
      <c r="E94" s="3" t="s">
        <v>583</v>
      </c>
      <c r="F94" s="3" t="s">
        <v>583</v>
      </c>
      <c r="G94" s="3" t="s">
        <v>584</v>
      </c>
      <c r="H94" s="3" t="s">
        <v>585</v>
      </c>
      <c r="I94" s="3" t="s">
        <v>586</v>
      </c>
      <c r="J94" s="3" t="s">
        <v>512</v>
      </c>
      <c r="K94" t="s">
        <v>91</v>
      </c>
      <c r="L94" s="3">
        <f>3247.89*2</f>
        <v>6495.78</v>
      </c>
      <c r="M94" s="3">
        <f>3000*2</f>
        <v>6000</v>
      </c>
      <c r="N94">
        <v>87</v>
      </c>
      <c r="O94">
        <v>1</v>
      </c>
      <c r="P94">
        <v>87</v>
      </c>
      <c r="Q94">
        <v>1</v>
      </c>
      <c r="R94">
        <v>1</v>
      </c>
      <c r="S94">
        <v>1</v>
      </c>
      <c r="T94">
        <v>1</v>
      </c>
      <c r="X94">
        <v>1</v>
      </c>
      <c r="Y94">
        <v>1</v>
      </c>
      <c r="AA94">
        <v>1</v>
      </c>
      <c r="AB94" s="7">
        <v>43130</v>
      </c>
      <c r="AC94" t="s">
        <v>749</v>
      </c>
      <c r="AD94">
        <v>2017</v>
      </c>
      <c r="AE94" s="7">
        <v>43130</v>
      </c>
    </row>
    <row r="95" spans="1:31" x14ac:dyDescent="0.25">
      <c r="A95" s="5">
        <v>2017</v>
      </c>
      <c r="B95" s="5">
        <v>2017</v>
      </c>
      <c r="C95" t="s">
        <v>87</v>
      </c>
      <c r="D95" s="3" t="s">
        <v>244</v>
      </c>
      <c r="E95" s="3" t="s">
        <v>583</v>
      </c>
      <c r="F95" s="3" t="s">
        <v>583</v>
      </c>
      <c r="G95" s="3" t="s">
        <v>468</v>
      </c>
      <c r="H95" s="3" t="s">
        <v>587</v>
      </c>
      <c r="I95" s="3" t="s">
        <v>502</v>
      </c>
      <c r="J95" s="3" t="s">
        <v>540</v>
      </c>
      <c r="K95" t="s">
        <v>91</v>
      </c>
      <c r="L95" s="3">
        <f>3247.89*2</f>
        <v>6495.78</v>
      </c>
      <c r="M95" s="3">
        <f>3000*2</f>
        <v>6000</v>
      </c>
      <c r="N95">
        <v>88</v>
      </c>
      <c r="O95">
        <v>1</v>
      </c>
      <c r="P95">
        <v>88</v>
      </c>
      <c r="Q95">
        <v>1</v>
      </c>
      <c r="R95">
        <v>1</v>
      </c>
      <c r="S95">
        <v>1</v>
      </c>
      <c r="T95">
        <v>1</v>
      </c>
      <c r="X95">
        <v>1</v>
      </c>
      <c r="Y95">
        <v>1</v>
      </c>
      <c r="AA95">
        <v>1</v>
      </c>
      <c r="AB95" s="7">
        <v>43130</v>
      </c>
      <c r="AC95" t="s">
        <v>749</v>
      </c>
      <c r="AD95">
        <v>2017</v>
      </c>
      <c r="AE95" s="7">
        <v>43130</v>
      </c>
    </row>
    <row r="96" spans="1:31" x14ac:dyDescent="0.25">
      <c r="A96" s="5">
        <v>2017</v>
      </c>
      <c r="B96" s="5">
        <v>2017</v>
      </c>
      <c r="C96" t="s">
        <v>87</v>
      </c>
      <c r="D96" s="3" t="s">
        <v>245</v>
      </c>
      <c r="E96" s="3" t="s">
        <v>588</v>
      </c>
      <c r="F96" s="3" t="s">
        <v>588</v>
      </c>
      <c r="G96" s="3" t="s">
        <v>468</v>
      </c>
      <c r="H96" s="3" t="s">
        <v>589</v>
      </c>
      <c r="I96" s="3" t="s">
        <v>503</v>
      </c>
      <c r="J96" s="3" t="s">
        <v>526</v>
      </c>
      <c r="K96" t="s">
        <v>91</v>
      </c>
      <c r="L96" s="3">
        <f>3247.89*2</f>
        <v>6495.78</v>
      </c>
      <c r="M96" s="3">
        <f>3000*2</f>
        <v>6000</v>
      </c>
      <c r="N96">
        <v>89</v>
      </c>
      <c r="O96">
        <v>1</v>
      </c>
      <c r="P96">
        <v>89</v>
      </c>
      <c r="Q96">
        <v>1</v>
      </c>
      <c r="R96">
        <v>1</v>
      </c>
      <c r="S96">
        <v>1</v>
      </c>
      <c r="T96">
        <v>1</v>
      </c>
      <c r="X96">
        <v>1</v>
      </c>
      <c r="Y96">
        <v>1</v>
      </c>
      <c r="AA96">
        <v>1</v>
      </c>
      <c r="AB96" s="7">
        <v>43130</v>
      </c>
      <c r="AC96" t="s">
        <v>749</v>
      </c>
      <c r="AD96">
        <v>2017</v>
      </c>
      <c r="AE96" s="7">
        <v>43130</v>
      </c>
    </row>
    <row r="97" spans="1:31" x14ac:dyDescent="0.25">
      <c r="A97" s="5">
        <v>2017</v>
      </c>
      <c r="B97" s="5">
        <v>2017</v>
      </c>
      <c r="C97" t="s">
        <v>87</v>
      </c>
      <c r="D97" s="3" t="s">
        <v>246</v>
      </c>
      <c r="E97" s="3" t="s">
        <v>590</v>
      </c>
      <c r="F97" s="3" t="s">
        <v>590</v>
      </c>
      <c r="G97" s="3" t="s">
        <v>468</v>
      </c>
      <c r="H97" s="3" t="s">
        <v>591</v>
      </c>
      <c r="I97" s="3" t="s">
        <v>473</v>
      </c>
      <c r="J97" s="3" t="s">
        <v>545</v>
      </c>
      <c r="K97" t="s">
        <v>91</v>
      </c>
      <c r="L97" s="3">
        <f>2465.79*2</f>
        <v>4931.58</v>
      </c>
      <c r="M97" s="3">
        <f>2303*2</f>
        <v>4606</v>
      </c>
      <c r="N97">
        <v>90</v>
      </c>
      <c r="O97">
        <v>1</v>
      </c>
      <c r="P97">
        <v>90</v>
      </c>
      <c r="Q97">
        <v>1</v>
      </c>
      <c r="R97">
        <v>1</v>
      </c>
      <c r="S97">
        <v>1</v>
      </c>
      <c r="T97">
        <v>1</v>
      </c>
      <c r="X97">
        <v>1</v>
      </c>
      <c r="Y97">
        <v>1</v>
      </c>
      <c r="AA97">
        <v>1</v>
      </c>
      <c r="AB97" s="7">
        <v>43130</v>
      </c>
      <c r="AC97" t="s">
        <v>749</v>
      </c>
      <c r="AD97">
        <v>2017</v>
      </c>
      <c r="AE97" s="7">
        <v>43130</v>
      </c>
    </row>
    <row r="98" spans="1:31" x14ac:dyDescent="0.25">
      <c r="A98" s="5">
        <v>2017</v>
      </c>
      <c r="B98" s="5">
        <v>2017</v>
      </c>
      <c r="C98" t="s">
        <v>87</v>
      </c>
      <c r="D98" s="3" t="s">
        <v>247</v>
      </c>
      <c r="E98" s="3" t="s">
        <v>590</v>
      </c>
      <c r="F98" s="3" t="s">
        <v>590</v>
      </c>
      <c r="G98" s="3" t="s">
        <v>468</v>
      </c>
      <c r="H98" s="3" t="s">
        <v>592</v>
      </c>
      <c r="I98" s="3" t="s">
        <v>473</v>
      </c>
      <c r="J98" s="3" t="s">
        <v>545</v>
      </c>
      <c r="K98" t="s">
        <v>91</v>
      </c>
      <c r="L98" s="3">
        <f>2465.79*2</f>
        <v>4931.58</v>
      </c>
      <c r="M98" s="3">
        <f>2303*2</f>
        <v>4606</v>
      </c>
      <c r="N98">
        <v>91</v>
      </c>
      <c r="O98">
        <v>1</v>
      </c>
      <c r="P98">
        <v>91</v>
      </c>
      <c r="Q98">
        <v>1</v>
      </c>
      <c r="R98">
        <v>1</v>
      </c>
      <c r="S98">
        <v>1</v>
      </c>
      <c r="T98">
        <v>1</v>
      </c>
      <c r="X98">
        <v>1</v>
      </c>
      <c r="Y98">
        <v>1</v>
      </c>
      <c r="AA98">
        <v>1</v>
      </c>
      <c r="AB98" s="7">
        <v>43130</v>
      </c>
      <c r="AC98" t="s">
        <v>749</v>
      </c>
      <c r="AD98">
        <v>2017</v>
      </c>
      <c r="AE98" s="7">
        <v>43130</v>
      </c>
    </row>
    <row r="99" spans="1:31" x14ac:dyDescent="0.25">
      <c r="A99" s="5">
        <v>2017</v>
      </c>
      <c r="B99" s="5">
        <v>2017</v>
      </c>
      <c r="C99" t="s">
        <v>87</v>
      </c>
      <c r="D99" s="3" t="s">
        <v>248</v>
      </c>
      <c r="E99" s="3" t="s">
        <v>590</v>
      </c>
      <c r="F99" s="3" t="s">
        <v>590</v>
      </c>
      <c r="G99" s="3" t="s">
        <v>468</v>
      </c>
      <c r="H99" s="3" t="s">
        <v>593</v>
      </c>
      <c r="I99" s="3" t="s">
        <v>594</v>
      </c>
      <c r="J99" s="3" t="s">
        <v>595</v>
      </c>
      <c r="K99" t="s">
        <v>91</v>
      </c>
      <c r="L99" s="3">
        <f>2465.79*2</f>
        <v>4931.58</v>
      </c>
      <c r="M99" s="3">
        <f>2303*2</f>
        <v>4606</v>
      </c>
      <c r="N99">
        <v>92</v>
      </c>
      <c r="O99">
        <v>1</v>
      </c>
      <c r="P99">
        <v>92</v>
      </c>
      <c r="Q99">
        <v>1</v>
      </c>
      <c r="R99">
        <v>1</v>
      </c>
      <c r="S99">
        <v>1</v>
      </c>
      <c r="T99">
        <v>1</v>
      </c>
      <c r="X99">
        <v>1</v>
      </c>
      <c r="Y99">
        <v>1</v>
      </c>
      <c r="AA99">
        <v>1</v>
      </c>
      <c r="AB99" s="7">
        <v>43130</v>
      </c>
      <c r="AC99" t="s">
        <v>749</v>
      </c>
      <c r="AD99">
        <v>2017</v>
      </c>
      <c r="AE99" s="7">
        <v>43130</v>
      </c>
    </row>
    <row r="100" spans="1:31" x14ac:dyDescent="0.25">
      <c r="A100" s="5">
        <v>2017</v>
      </c>
      <c r="B100" s="5">
        <v>2017</v>
      </c>
      <c r="C100" t="s">
        <v>87</v>
      </c>
      <c r="D100" s="3" t="s">
        <v>249</v>
      </c>
      <c r="E100" s="3" t="s">
        <v>590</v>
      </c>
      <c r="F100" s="3" t="s">
        <v>590</v>
      </c>
      <c r="G100" s="3" t="s">
        <v>468</v>
      </c>
      <c r="H100" s="3" t="s">
        <v>596</v>
      </c>
      <c r="I100" s="3" t="s">
        <v>473</v>
      </c>
      <c r="J100" s="3" t="s">
        <v>597</v>
      </c>
      <c r="K100" t="s">
        <v>91</v>
      </c>
      <c r="L100" s="3">
        <f>2465.79*2</f>
        <v>4931.58</v>
      </c>
      <c r="M100" s="3">
        <f>2303*2</f>
        <v>4606</v>
      </c>
      <c r="N100">
        <v>93</v>
      </c>
      <c r="O100">
        <v>1</v>
      </c>
      <c r="P100">
        <v>93</v>
      </c>
      <c r="Q100">
        <v>1</v>
      </c>
      <c r="R100">
        <v>1</v>
      </c>
      <c r="S100">
        <v>1</v>
      </c>
      <c r="T100">
        <v>1</v>
      </c>
      <c r="X100">
        <v>1</v>
      </c>
      <c r="Y100">
        <v>1</v>
      </c>
      <c r="AA100">
        <v>1</v>
      </c>
      <c r="AB100" s="7">
        <v>43130</v>
      </c>
      <c r="AC100" t="s">
        <v>749</v>
      </c>
      <c r="AD100">
        <v>2017</v>
      </c>
      <c r="AE100" s="7">
        <v>43130</v>
      </c>
    </row>
    <row r="101" spans="1:31" x14ac:dyDescent="0.25">
      <c r="A101" s="5">
        <v>2017</v>
      </c>
      <c r="B101" s="5">
        <v>2017</v>
      </c>
      <c r="C101" t="s">
        <v>87</v>
      </c>
      <c r="D101" s="3" t="s">
        <v>250</v>
      </c>
      <c r="E101" s="3" t="s">
        <v>590</v>
      </c>
      <c r="F101" s="3" t="s">
        <v>590</v>
      </c>
      <c r="G101" s="3" t="s">
        <v>468</v>
      </c>
      <c r="H101" s="3" t="s">
        <v>598</v>
      </c>
      <c r="I101" s="3" t="s">
        <v>599</v>
      </c>
      <c r="J101" s="3" t="s">
        <v>550</v>
      </c>
      <c r="K101" t="s">
        <v>91</v>
      </c>
      <c r="L101" s="3">
        <f>2125.8*2</f>
        <v>4251.6000000000004</v>
      </c>
      <c r="M101" s="3">
        <f>2000*2</f>
        <v>4000</v>
      </c>
      <c r="N101">
        <v>94</v>
      </c>
      <c r="O101">
        <v>1</v>
      </c>
      <c r="P101">
        <v>94</v>
      </c>
      <c r="Q101">
        <v>1</v>
      </c>
      <c r="R101">
        <v>1</v>
      </c>
      <c r="S101">
        <v>1</v>
      </c>
      <c r="T101">
        <v>1</v>
      </c>
      <c r="X101">
        <v>1</v>
      </c>
      <c r="Y101">
        <v>1</v>
      </c>
      <c r="AA101">
        <v>1</v>
      </c>
      <c r="AB101" s="7">
        <v>43130</v>
      </c>
      <c r="AC101" t="s">
        <v>749</v>
      </c>
      <c r="AD101">
        <v>2017</v>
      </c>
      <c r="AE101" s="7">
        <v>43130</v>
      </c>
    </row>
    <row r="102" spans="1:31" x14ac:dyDescent="0.25">
      <c r="A102" s="5">
        <v>2017</v>
      </c>
      <c r="B102" s="5">
        <v>2017</v>
      </c>
      <c r="C102" t="s">
        <v>87</v>
      </c>
      <c r="D102" s="3" t="s">
        <v>251</v>
      </c>
      <c r="E102" s="3" t="s">
        <v>590</v>
      </c>
      <c r="F102" s="3" t="s">
        <v>590</v>
      </c>
      <c r="G102" s="3" t="s">
        <v>468</v>
      </c>
      <c r="H102" s="3" t="s">
        <v>600</v>
      </c>
      <c r="I102" s="3" t="s">
        <v>601</v>
      </c>
      <c r="J102" s="3" t="s">
        <v>602</v>
      </c>
      <c r="K102" t="s">
        <v>91</v>
      </c>
      <c r="L102" s="3">
        <f>2254.84*2</f>
        <v>4509.68</v>
      </c>
      <c r="M102" s="3">
        <f>2115*2</f>
        <v>4230</v>
      </c>
      <c r="N102">
        <v>95</v>
      </c>
      <c r="O102">
        <v>1</v>
      </c>
      <c r="P102">
        <v>95</v>
      </c>
      <c r="Q102">
        <v>1</v>
      </c>
      <c r="R102">
        <v>1</v>
      </c>
      <c r="S102">
        <v>1</v>
      </c>
      <c r="T102">
        <v>1</v>
      </c>
      <c r="X102">
        <v>1</v>
      </c>
      <c r="Y102">
        <v>1</v>
      </c>
      <c r="AA102">
        <v>1</v>
      </c>
      <c r="AB102" s="7">
        <v>43130</v>
      </c>
      <c r="AC102" t="s">
        <v>749</v>
      </c>
      <c r="AD102">
        <v>2017</v>
      </c>
      <c r="AE102" s="7">
        <v>43130</v>
      </c>
    </row>
    <row r="103" spans="1:31" x14ac:dyDescent="0.25">
      <c r="A103" s="5">
        <v>2017</v>
      </c>
      <c r="B103" s="5">
        <v>2017</v>
      </c>
      <c r="C103" t="s">
        <v>87</v>
      </c>
      <c r="D103" s="3" t="s">
        <v>252</v>
      </c>
      <c r="E103" s="3" t="s">
        <v>603</v>
      </c>
      <c r="F103" s="3" t="s">
        <v>603</v>
      </c>
      <c r="G103" s="3" t="s">
        <v>468</v>
      </c>
      <c r="H103" s="3" t="s">
        <v>604</v>
      </c>
      <c r="I103" s="3" t="s">
        <v>481</v>
      </c>
      <c r="J103" s="3" t="s">
        <v>605</v>
      </c>
      <c r="K103" t="s">
        <v>91</v>
      </c>
      <c r="L103" s="3">
        <f>5652.51*2</f>
        <v>11305.02</v>
      </c>
      <c r="M103" s="3">
        <f>5000*2</f>
        <v>10000</v>
      </c>
      <c r="N103">
        <v>96</v>
      </c>
      <c r="O103">
        <v>1</v>
      </c>
      <c r="P103">
        <v>96</v>
      </c>
      <c r="Q103">
        <v>1</v>
      </c>
      <c r="R103">
        <v>1</v>
      </c>
      <c r="S103">
        <v>1</v>
      </c>
      <c r="T103">
        <v>1</v>
      </c>
      <c r="X103">
        <v>1</v>
      </c>
      <c r="Y103">
        <v>1</v>
      </c>
      <c r="AA103">
        <v>1</v>
      </c>
      <c r="AB103" s="7">
        <v>43130</v>
      </c>
      <c r="AC103" t="s">
        <v>749</v>
      </c>
      <c r="AD103">
        <v>2017</v>
      </c>
      <c r="AE103" s="7">
        <v>43130</v>
      </c>
    </row>
    <row r="104" spans="1:31" x14ac:dyDescent="0.25">
      <c r="A104" s="5">
        <v>2017</v>
      </c>
      <c r="B104" s="5">
        <v>2017</v>
      </c>
      <c r="C104" t="s">
        <v>87</v>
      </c>
      <c r="D104" s="3" t="s">
        <v>253</v>
      </c>
      <c r="E104" s="3" t="s">
        <v>606</v>
      </c>
      <c r="F104" s="3" t="s">
        <v>606</v>
      </c>
      <c r="G104" s="3" t="s">
        <v>468</v>
      </c>
      <c r="H104" s="3" t="s">
        <v>591</v>
      </c>
      <c r="I104" s="3" t="s">
        <v>607</v>
      </c>
      <c r="J104" s="3" t="s">
        <v>564</v>
      </c>
      <c r="K104" t="s">
        <v>91</v>
      </c>
      <c r="L104" s="3">
        <f>2767.59*2</f>
        <v>5535.18</v>
      </c>
      <c r="M104" s="3">
        <f>2572*2</f>
        <v>5144</v>
      </c>
      <c r="N104">
        <v>97</v>
      </c>
      <c r="O104">
        <v>1</v>
      </c>
      <c r="P104">
        <v>97</v>
      </c>
      <c r="Q104">
        <v>1</v>
      </c>
      <c r="R104">
        <v>1</v>
      </c>
      <c r="S104">
        <v>1</v>
      </c>
      <c r="T104">
        <v>1</v>
      </c>
      <c r="X104">
        <v>1</v>
      </c>
      <c r="Y104">
        <v>1</v>
      </c>
      <c r="AA104">
        <v>1</v>
      </c>
      <c r="AB104" s="7">
        <v>43130</v>
      </c>
      <c r="AC104" t="s">
        <v>749</v>
      </c>
      <c r="AD104">
        <v>2017</v>
      </c>
      <c r="AE104" s="7">
        <v>43130</v>
      </c>
    </row>
    <row r="105" spans="1:31" x14ac:dyDescent="0.25">
      <c r="A105" s="5">
        <v>2017</v>
      </c>
      <c r="B105" s="5">
        <v>2017</v>
      </c>
      <c r="C105" t="s">
        <v>87</v>
      </c>
      <c r="D105" s="3" t="s">
        <v>254</v>
      </c>
      <c r="E105" s="3" t="s">
        <v>606</v>
      </c>
      <c r="F105" s="3" t="s">
        <v>606</v>
      </c>
      <c r="G105" s="3" t="s">
        <v>468</v>
      </c>
      <c r="H105" s="3" t="s">
        <v>608</v>
      </c>
      <c r="I105" s="3" t="s">
        <v>465</v>
      </c>
      <c r="J105" s="3" t="s">
        <v>609</v>
      </c>
      <c r="K105" t="s">
        <v>91</v>
      </c>
      <c r="L105" s="3">
        <f>2206.59*2</f>
        <v>4413.18</v>
      </c>
      <c r="M105" s="3">
        <f>2072*2</f>
        <v>4144</v>
      </c>
      <c r="N105">
        <v>98</v>
      </c>
      <c r="O105">
        <v>1</v>
      </c>
      <c r="P105">
        <v>98</v>
      </c>
      <c r="Q105">
        <v>1</v>
      </c>
      <c r="R105">
        <v>1</v>
      </c>
      <c r="S105">
        <v>1</v>
      </c>
      <c r="T105">
        <v>1</v>
      </c>
      <c r="X105">
        <v>1</v>
      </c>
      <c r="Y105">
        <v>1</v>
      </c>
      <c r="AA105">
        <v>1</v>
      </c>
      <c r="AB105" s="7">
        <v>43130</v>
      </c>
      <c r="AC105" t="s">
        <v>749</v>
      </c>
      <c r="AD105">
        <v>2017</v>
      </c>
      <c r="AE105" s="7">
        <v>43130</v>
      </c>
    </row>
    <row r="106" spans="1:31" x14ac:dyDescent="0.25">
      <c r="A106" s="5">
        <v>2017</v>
      </c>
      <c r="B106" s="5">
        <v>2017</v>
      </c>
      <c r="C106" t="s">
        <v>87</v>
      </c>
      <c r="D106" s="3" t="s">
        <v>255</v>
      </c>
      <c r="E106" s="3" t="s">
        <v>606</v>
      </c>
      <c r="F106" s="3" t="s">
        <v>606</v>
      </c>
      <c r="G106" s="3" t="s">
        <v>468</v>
      </c>
      <c r="H106" s="3" t="s">
        <v>610</v>
      </c>
      <c r="I106" s="3" t="s">
        <v>611</v>
      </c>
      <c r="J106" s="3" t="s">
        <v>612</v>
      </c>
      <c r="K106" t="s">
        <v>91</v>
      </c>
      <c r="L106" s="3">
        <f>2767.64*2</f>
        <v>5535.28</v>
      </c>
      <c r="M106" s="3">
        <f>2572*2</f>
        <v>5144</v>
      </c>
      <c r="N106">
        <v>99</v>
      </c>
      <c r="O106">
        <v>1</v>
      </c>
      <c r="P106">
        <v>99</v>
      </c>
      <c r="Q106">
        <v>1</v>
      </c>
      <c r="R106">
        <v>1</v>
      </c>
      <c r="S106">
        <v>1</v>
      </c>
      <c r="T106">
        <v>1</v>
      </c>
      <c r="X106">
        <v>1</v>
      </c>
      <c r="Y106">
        <v>1</v>
      </c>
      <c r="AA106">
        <v>1</v>
      </c>
      <c r="AB106" s="7">
        <v>43130</v>
      </c>
      <c r="AC106" t="s">
        <v>749</v>
      </c>
      <c r="AD106">
        <v>2017</v>
      </c>
      <c r="AE106" s="7">
        <v>43130</v>
      </c>
    </row>
    <row r="107" spans="1:31" x14ac:dyDescent="0.25">
      <c r="A107" s="5">
        <v>2017</v>
      </c>
      <c r="B107" s="5">
        <v>2017</v>
      </c>
      <c r="C107" t="s">
        <v>87</v>
      </c>
      <c r="D107" s="3" t="s">
        <v>256</v>
      </c>
      <c r="E107" s="3" t="s">
        <v>613</v>
      </c>
      <c r="F107" s="3" t="s">
        <v>613</v>
      </c>
      <c r="G107" s="3" t="s">
        <v>468</v>
      </c>
      <c r="H107" s="3" t="s">
        <v>614</v>
      </c>
      <c r="I107" s="3" t="s">
        <v>473</v>
      </c>
      <c r="J107" s="3" t="s">
        <v>545</v>
      </c>
      <c r="K107" t="s">
        <v>91</v>
      </c>
      <c r="L107" s="3">
        <f>2465.79*2</f>
        <v>4931.58</v>
      </c>
      <c r="M107" s="3">
        <f>2303*2</f>
        <v>4606</v>
      </c>
      <c r="N107">
        <v>100</v>
      </c>
      <c r="O107">
        <v>1</v>
      </c>
      <c r="P107">
        <v>100</v>
      </c>
      <c r="Q107">
        <v>1</v>
      </c>
      <c r="R107">
        <v>1</v>
      </c>
      <c r="S107">
        <v>1</v>
      </c>
      <c r="T107">
        <v>1</v>
      </c>
      <c r="X107">
        <v>1</v>
      </c>
      <c r="Y107">
        <v>1</v>
      </c>
      <c r="AA107">
        <v>1</v>
      </c>
      <c r="AB107" s="7">
        <v>43130</v>
      </c>
      <c r="AC107" t="s">
        <v>749</v>
      </c>
      <c r="AD107">
        <v>2017</v>
      </c>
      <c r="AE107" s="7">
        <v>43130</v>
      </c>
    </row>
    <row r="108" spans="1:31" x14ac:dyDescent="0.25">
      <c r="A108" s="5">
        <v>2017</v>
      </c>
      <c r="B108" s="5">
        <v>2017</v>
      </c>
      <c r="C108" t="s">
        <v>87</v>
      </c>
      <c r="D108" s="3" t="s">
        <v>257</v>
      </c>
      <c r="E108" s="3" t="s">
        <v>613</v>
      </c>
      <c r="F108" s="3" t="s">
        <v>613</v>
      </c>
      <c r="G108" s="3" t="s">
        <v>468</v>
      </c>
      <c r="H108" s="3" t="s">
        <v>615</v>
      </c>
      <c r="I108" s="3" t="s">
        <v>473</v>
      </c>
      <c r="J108" s="3" t="s">
        <v>545</v>
      </c>
      <c r="K108" t="s">
        <v>91</v>
      </c>
      <c r="L108" s="3">
        <f t="shared" ref="L108:L113" si="0">2465.79*2</f>
        <v>4931.58</v>
      </c>
      <c r="M108" s="3">
        <f t="shared" ref="M108:M113" si="1">2303*2</f>
        <v>4606</v>
      </c>
      <c r="N108">
        <v>101</v>
      </c>
      <c r="O108">
        <v>1</v>
      </c>
      <c r="P108">
        <v>101</v>
      </c>
      <c r="Q108">
        <v>1</v>
      </c>
      <c r="R108">
        <v>1</v>
      </c>
      <c r="S108">
        <v>1</v>
      </c>
      <c r="T108">
        <v>1</v>
      </c>
      <c r="X108">
        <v>1</v>
      </c>
      <c r="Y108">
        <v>1</v>
      </c>
      <c r="AA108">
        <v>1</v>
      </c>
      <c r="AB108" s="7">
        <v>43130</v>
      </c>
      <c r="AC108" t="s">
        <v>749</v>
      </c>
      <c r="AD108">
        <v>2017</v>
      </c>
      <c r="AE108" s="7">
        <v>43130</v>
      </c>
    </row>
    <row r="109" spans="1:31" x14ac:dyDescent="0.25">
      <c r="A109" s="5">
        <v>2017</v>
      </c>
      <c r="B109" s="5">
        <v>2017</v>
      </c>
      <c r="C109" t="s">
        <v>87</v>
      </c>
      <c r="D109" s="3" t="s">
        <v>258</v>
      </c>
      <c r="E109" s="3" t="s">
        <v>613</v>
      </c>
      <c r="F109" s="3" t="s">
        <v>613</v>
      </c>
      <c r="G109" s="3" t="s">
        <v>468</v>
      </c>
      <c r="H109" s="3" t="s">
        <v>616</v>
      </c>
      <c r="I109" s="3" t="s">
        <v>617</v>
      </c>
      <c r="J109" s="3" t="s">
        <v>618</v>
      </c>
      <c r="K109" t="s">
        <v>91</v>
      </c>
      <c r="L109" s="3">
        <f t="shared" si="0"/>
        <v>4931.58</v>
      </c>
      <c r="M109" s="3">
        <f t="shared" si="1"/>
        <v>4606</v>
      </c>
      <c r="N109">
        <v>102</v>
      </c>
      <c r="O109">
        <v>1</v>
      </c>
      <c r="P109">
        <v>102</v>
      </c>
      <c r="Q109">
        <v>1</v>
      </c>
      <c r="R109">
        <v>1</v>
      </c>
      <c r="S109">
        <v>1</v>
      </c>
      <c r="T109">
        <v>1</v>
      </c>
      <c r="X109">
        <v>1</v>
      </c>
      <c r="Y109">
        <v>1</v>
      </c>
      <c r="AA109">
        <v>1</v>
      </c>
      <c r="AB109" s="7">
        <v>43130</v>
      </c>
      <c r="AC109" t="s">
        <v>749</v>
      </c>
      <c r="AD109">
        <v>2017</v>
      </c>
      <c r="AE109" s="7">
        <v>43130</v>
      </c>
    </row>
    <row r="110" spans="1:31" x14ac:dyDescent="0.25">
      <c r="A110" s="5">
        <v>2017</v>
      </c>
      <c r="B110" s="5">
        <v>2017</v>
      </c>
      <c r="C110" t="s">
        <v>87</v>
      </c>
      <c r="D110" s="3" t="s">
        <v>259</v>
      </c>
      <c r="E110" s="3" t="s">
        <v>613</v>
      </c>
      <c r="F110" s="3" t="s">
        <v>613</v>
      </c>
      <c r="G110" s="3" t="s">
        <v>468</v>
      </c>
      <c r="H110" s="3" t="s">
        <v>619</v>
      </c>
      <c r="I110" s="3" t="s">
        <v>620</v>
      </c>
      <c r="J110" s="3" t="s">
        <v>621</v>
      </c>
      <c r="K110" t="s">
        <v>91</v>
      </c>
      <c r="L110" s="3">
        <f t="shared" si="0"/>
        <v>4931.58</v>
      </c>
      <c r="M110" s="3">
        <f t="shared" si="1"/>
        <v>4606</v>
      </c>
      <c r="N110">
        <v>103</v>
      </c>
      <c r="O110">
        <v>1</v>
      </c>
      <c r="P110">
        <v>103</v>
      </c>
      <c r="Q110">
        <v>1</v>
      </c>
      <c r="R110">
        <v>1</v>
      </c>
      <c r="S110">
        <v>1</v>
      </c>
      <c r="T110">
        <v>1</v>
      </c>
      <c r="X110">
        <v>1</v>
      </c>
      <c r="Y110">
        <v>1</v>
      </c>
      <c r="AA110">
        <v>1</v>
      </c>
      <c r="AB110" s="7">
        <v>43130</v>
      </c>
      <c r="AC110" t="s">
        <v>749</v>
      </c>
      <c r="AD110">
        <v>2017</v>
      </c>
      <c r="AE110" s="7">
        <v>43130</v>
      </c>
    </row>
    <row r="111" spans="1:31" x14ac:dyDescent="0.25">
      <c r="A111" s="5">
        <v>2017</v>
      </c>
      <c r="B111" s="5">
        <v>2017</v>
      </c>
      <c r="C111" t="s">
        <v>87</v>
      </c>
      <c r="D111" s="3" t="s">
        <v>260</v>
      </c>
      <c r="E111" s="3" t="s">
        <v>613</v>
      </c>
      <c r="F111" s="3" t="s">
        <v>613</v>
      </c>
      <c r="G111" s="3" t="s">
        <v>468</v>
      </c>
      <c r="H111" s="3" t="s">
        <v>538</v>
      </c>
      <c r="I111" s="3" t="s">
        <v>622</v>
      </c>
      <c r="J111" s="3" t="s">
        <v>609</v>
      </c>
      <c r="K111" t="s">
        <v>91</v>
      </c>
      <c r="L111" s="3">
        <f t="shared" si="0"/>
        <v>4931.58</v>
      </c>
      <c r="M111" s="3">
        <f t="shared" si="1"/>
        <v>4606</v>
      </c>
      <c r="N111">
        <v>104</v>
      </c>
      <c r="O111">
        <v>1</v>
      </c>
      <c r="P111">
        <v>104</v>
      </c>
      <c r="Q111">
        <v>1</v>
      </c>
      <c r="R111">
        <v>1</v>
      </c>
      <c r="S111">
        <v>1</v>
      </c>
      <c r="T111">
        <v>1</v>
      </c>
      <c r="X111">
        <v>1</v>
      </c>
      <c r="Y111">
        <v>1</v>
      </c>
      <c r="AA111">
        <v>1</v>
      </c>
      <c r="AB111" s="7">
        <v>43130</v>
      </c>
      <c r="AC111" t="s">
        <v>749</v>
      </c>
      <c r="AD111">
        <v>2017</v>
      </c>
      <c r="AE111" s="7">
        <v>43130</v>
      </c>
    </row>
    <row r="112" spans="1:31" x14ac:dyDescent="0.25">
      <c r="A112" s="5">
        <v>2017</v>
      </c>
      <c r="B112" s="5">
        <v>2017</v>
      </c>
      <c r="C112" t="s">
        <v>87</v>
      </c>
      <c r="D112" s="3" t="s">
        <v>261</v>
      </c>
      <c r="E112" s="3" t="s">
        <v>613</v>
      </c>
      <c r="F112" s="3" t="s">
        <v>613</v>
      </c>
      <c r="G112" s="3" t="s">
        <v>468</v>
      </c>
      <c r="H112" s="3" t="s">
        <v>623</v>
      </c>
      <c r="I112" s="3" t="s">
        <v>473</v>
      </c>
      <c r="J112" s="3" t="s">
        <v>545</v>
      </c>
      <c r="K112" t="s">
        <v>91</v>
      </c>
      <c r="L112" s="3">
        <f t="shared" si="0"/>
        <v>4931.58</v>
      </c>
      <c r="M112" s="3">
        <f t="shared" si="1"/>
        <v>4606</v>
      </c>
      <c r="N112">
        <v>105</v>
      </c>
      <c r="O112">
        <v>1</v>
      </c>
      <c r="P112">
        <v>105</v>
      </c>
      <c r="Q112">
        <v>1</v>
      </c>
      <c r="R112">
        <v>1</v>
      </c>
      <c r="S112">
        <v>1</v>
      </c>
      <c r="T112">
        <v>1</v>
      </c>
      <c r="X112">
        <v>1</v>
      </c>
      <c r="Y112">
        <v>1</v>
      </c>
      <c r="AA112">
        <v>1</v>
      </c>
      <c r="AB112" s="7">
        <v>43130</v>
      </c>
      <c r="AC112" t="s">
        <v>749</v>
      </c>
      <c r="AD112">
        <v>2017</v>
      </c>
      <c r="AE112" s="7">
        <v>43130</v>
      </c>
    </row>
    <row r="113" spans="1:31" x14ac:dyDescent="0.25">
      <c r="A113" s="5">
        <v>2017</v>
      </c>
      <c r="B113" s="5">
        <v>2017</v>
      </c>
      <c r="C113" t="s">
        <v>87</v>
      </c>
      <c r="D113" s="3" t="s">
        <v>262</v>
      </c>
      <c r="E113" s="3" t="s">
        <v>613</v>
      </c>
      <c r="F113" s="3" t="s">
        <v>613</v>
      </c>
      <c r="G113" s="3" t="s">
        <v>468</v>
      </c>
      <c r="H113" s="3" t="s">
        <v>591</v>
      </c>
      <c r="I113" s="3" t="s">
        <v>624</v>
      </c>
      <c r="J113" s="3" t="s">
        <v>625</v>
      </c>
      <c r="K113" t="s">
        <v>91</v>
      </c>
      <c r="L113" s="3">
        <f t="shared" si="0"/>
        <v>4931.58</v>
      </c>
      <c r="M113" s="3">
        <f t="shared" si="1"/>
        <v>4606</v>
      </c>
      <c r="N113">
        <v>106</v>
      </c>
      <c r="O113">
        <v>1</v>
      </c>
      <c r="P113">
        <v>106</v>
      </c>
      <c r="Q113">
        <v>1</v>
      </c>
      <c r="R113">
        <v>1</v>
      </c>
      <c r="S113">
        <v>1</v>
      </c>
      <c r="T113">
        <v>1</v>
      </c>
      <c r="X113">
        <v>1</v>
      </c>
      <c r="Y113">
        <v>1</v>
      </c>
      <c r="AA113">
        <v>1</v>
      </c>
      <c r="AB113" s="7">
        <v>43130</v>
      </c>
      <c r="AC113" t="s">
        <v>749</v>
      </c>
      <c r="AD113">
        <v>2017</v>
      </c>
      <c r="AE113" s="7">
        <v>43130</v>
      </c>
    </row>
    <row r="114" spans="1:31" x14ac:dyDescent="0.25">
      <c r="A114" s="5">
        <v>2017</v>
      </c>
      <c r="B114" s="5">
        <v>2017</v>
      </c>
      <c r="C114" t="s">
        <v>87</v>
      </c>
      <c r="D114" s="3" t="s">
        <v>263</v>
      </c>
      <c r="E114" s="3" t="s">
        <v>626</v>
      </c>
      <c r="F114" s="3" t="s">
        <v>627</v>
      </c>
      <c r="G114" s="3" t="s">
        <v>628</v>
      </c>
      <c r="H114" s="3" t="s">
        <v>629</v>
      </c>
      <c r="I114" s="3" t="s">
        <v>630</v>
      </c>
      <c r="J114" s="3" t="s">
        <v>631</v>
      </c>
      <c r="K114" t="s">
        <v>91</v>
      </c>
      <c r="L114" s="3">
        <f>4413.22*2</f>
        <v>8826.44</v>
      </c>
      <c r="M114" s="3">
        <f>4000*2</f>
        <v>8000</v>
      </c>
      <c r="N114">
        <v>107</v>
      </c>
      <c r="O114">
        <v>1</v>
      </c>
      <c r="P114">
        <v>107</v>
      </c>
      <c r="Q114">
        <v>1</v>
      </c>
      <c r="R114">
        <v>1</v>
      </c>
      <c r="S114">
        <v>1</v>
      </c>
      <c r="T114">
        <v>1</v>
      </c>
      <c r="X114">
        <v>1</v>
      </c>
      <c r="Y114">
        <v>1</v>
      </c>
      <c r="AA114">
        <v>1</v>
      </c>
      <c r="AB114" s="7">
        <v>43130</v>
      </c>
      <c r="AC114" t="s">
        <v>749</v>
      </c>
      <c r="AD114">
        <v>2017</v>
      </c>
      <c r="AE114" s="7">
        <v>43130</v>
      </c>
    </row>
    <row r="115" spans="1:31" x14ac:dyDescent="0.25">
      <c r="A115" s="5">
        <v>2017</v>
      </c>
      <c r="B115" s="5">
        <v>2017</v>
      </c>
      <c r="C115" t="s">
        <v>87</v>
      </c>
      <c r="D115" s="3" t="s">
        <v>264</v>
      </c>
      <c r="E115" s="3" t="s">
        <v>632</v>
      </c>
      <c r="F115" s="3" t="s">
        <v>632</v>
      </c>
      <c r="G115" s="3" t="s">
        <v>628</v>
      </c>
      <c r="H115" s="3" t="s">
        <v>633</v>
      </c>
      <c r="I115" s="3" t="s">
        <v>634</v>
      </c>
      <c r="J115" s="3" t="s">
        <v>635</v>
      </c>
      <c r="K115" t="s">
        <v>91</v>
      </c>
      <c r="L115" s="3">
        <f>3584.52*2</f>
        <v>7169.04</v>
      </c>
      <c r="M115" s="3">
        <f>3300*2</f>
        <v>6600</v>
      </c>
      <c r="N115">
        <v>108</v>
      </c>
      <c r="O115">
        <v>1</v>
      </c>
      <c r="P115">
        <v>108</v>
      </c>
      <c r="Q115">
        <v>1</v>
      </c>
      <c r="R115">
        <v>1</v>
      </c>
      <c r="S115">
        <v>1</v>
      </c>
      <c r="T115">
        <v>1</v>
      </c>
      <c r="X115">
        <v>1</v>
      </c>
      <c r="Y115">
        <v>1</v>
      </c>
      <c r="AA115">
        <v>1</v>
      </c>
      <c r="AB115" s="7">
        <v>43130</v>
      </c>
      <c r="AC115" t="s">
        <v>749</v>
      </c>
      <c r="AD115">
        <v>2017</v>
      </c>
      <c r="AE115" s="7">
        <v>43130</v>
      </c>
    </row>
    <row r="116" spans="1:31" x14ac:dyDescent="0.25">
      <c r="A116" s="5">
        <v>2017</v>
      </c>
      <c r="B116" s="5">
        <v>2017</v>
      </c>
      <c r="C116" t="s">
        <v>87</v>
      </c>
      <c r="D116" s="3" t="s">
        <v>265</v>
      </c>
      <c r="E116" s="3" t="s">
        <v>636</v>
      </c>
      <c r="F116" s="3" t="s">
        <v>636</v>
      </c>
      <c r="G116" s="3" t="s">
        <v>628</v>
      </c>
      <c r="H116" s="3" t="s">
        <v>637</v>
      </c>
      <c r="I116" s="3" t="s">
        <v>486</v>
      </c>
      <c r="J116" s="3" t="s">
        <v>638</v>
      </c>
      <c r="K116" t="s">
        <v>91</v>
      </c>
      <c r="L116" s="3">
        <f>1414.4*2</f>
        <v>2828.8</v>
      </c>
      <c r="M116" s="3">
        <f>1335*2</f>
        <v>2670</v>
      </c>
      <c r="N116">
        <v>109</v>
      </c>
      <c r="O116">
        <v>1</v>
      </c>
      <c r="P116">
        <v>109</v>
      </c>
      <c r="Q116">
        <v>1</v>
      </c>
      <c r="R116">
        <v>1</v>
      </c>
      <c r="S116">
        <v>1</v>
      </c>
      <c r="T116">
        <v>1</v>
      </c>
      <c r="X116">
        <v>1</v>
      </c>
      <c r="Y116">
        <v>1</v>
      </c>
      <c r="AA116">
        <v>1</v>
      </c>
      <c r="AB116" s="7">
        <v>43130</v>
      </c>
      <c r="AC116" t="s">
        <v>749</v>
      </c>
      <c r="AD116">
        <v>2017</v>
      </c>
      <c r="AE116" s="7">
        <v>43130</v>
      </c>
    </row>
    <row r="117" spans="1:31" x14ac:dyDescent="0.25">
      <c r="A117" s="5">
        <v>2017</v>
      </c>
      <c r="B117" s="5">
        <v>2017</v>
      </c>
      <c r="C117" t="s">
        <v>87</v>
      </c>
      <c r="D117" s="3" t="s">
        <v>266</v>
      </c>
      <c r="E117" s="3" t="s">
        <v>639</v>
      </c>
      <c r="F117" s="3" t="s">
        <v>639</v>
      </c>
      <c r="G117" s="3" t="s">
        <v>640</v>
      </c>
      <c r="H117" s="3" t="s">
        <v>614</v>
      </c>
      <c r="I117" s="3" t="s">
        <v>641</v>
      </c>
      <c r="J117" s="3" t="s">
        <v>642</v>
      </c>
      <c r="K117" t="s">
        <v>91</v>
      </c>
      <c r="L117" s="3">
        <f>5652.51*2</f>
        <v>11305.02</v>
      </c>
      <c r="M117" s="3">
        <f>5000*2</f>
        <v>10000</v>
      </c>
      <c r="N117">
        <v>110</v>
      </c>
      <c r="O117">
        <v>1</v>
      </c>
      <c r="P117">
        <v>110</v>
      </c>
      <c r="Q117">
        <v>1</v>
      </c>
      <c r="R117">
        <v>1</v>
      </c>
      <c r="S117">
        <v>1</v>
      </c>
      <c r="T117">
        <v>1</v>
      </c>
      <c r="X117">
        <v>1</v>
      </c>
      <c r="Y117">
        <v>1</v>
      </c>
      <c r="AA117">
        <v>1</v>
      </c>
      <c r="AB117" s="7">
        <v>43130</v>
      </c>
      <c r="AC117" t="s">
        <v>749</v>
      </c>
      <c r="AD117">
        <v>2017</v>
      </c>
      <c r="AE117" s="7">
        <v>43130</v>
      </c>
    </row>
    <row r="118" spans="1:31" x14ac:dyDescent="0.25">
      <c r="A118" s="5">
        <v>2017</v>
      </c>
      <c r="B118" s="5">
        <v>2017</v>
      </c>
      <c r="C118" t="s">
        <v>87</v>
      </c>
      <c r="D118" s="3" t="s">
        <v>267</v>
      </c>
      <c r="E118" s="3" t="s">
        <v>643</v>
      </c>
      <c r="F118" s="3" t="s">
        <v>643</v>
      </c>
      <c r="G118" s="3" t="s">
        <v>644</v>
      </c>
      <c r="H118" s="3" t="s">
        <v>591</v>
      </c>
      <c r="I118" s="3" t="s">
        <v>502</v>
      </c>
      <c r="J118" s="3" t="s">
        <v>645</v>
      </c>
      <c r="K118" t="s">
        <v>91</v>
      </c>
      <c r="L118" s="3">
        <f>5652.51*2</f>
        <v>11305.02</v>
      </c>
      <c r="M118" s="3">
        <f>5000*2</f>
        <v>10000</v>
      </c>
      <c r="N118">
        <v>111</v>
      </c>
      <c r="O118">
        <v>1</v>
      </c>
      <c r="P118">
        <v>111</v>
      </c>
      <c r="Q118">
        <v>1</v>
      </c>
      <c r="R118">
        <v>1</v>
      </c>
      <c r="S118">
        <v>1</v>
      </c>
      <c r="T118">
        <v>1</v>
      </c>
      <c r="X118">
        <v>1</v>
      </c>
      <c r="Y118">
        <v>1</v>
      </c>
      <c r="AA118">
        <v>1</v>
      </c>
      <c r="AB118" s="7">
        <v>43130</v>
      </c>
      <c r="AC118" t="s">
        <v>749</v>
      </c>
      <c r="AD118">
        <v>2017</v>
      </c>
      <c r="AE118" s="7">
        <v>43130</v>
      </c>
    </row>
    <row r="119" spans="1:31" x14ac:dyDescent="0.25">
      <c r="A119" s="5">
        <v>2017</v>
      </c>
      <c r="B119" s="5">
        <v>2017</v>
      </c>
      <c r="C119" t="s">
        <v>87</v>
      </c>
      <c r="D119" s="3" t="s">
        <v>268</v>
      </c>
      <c r="E119" s="3" t="s">
        <v>646</v>
      </c>
      <c r="F119" s="3" t="s">
        <v>646</v>
      </c>
      <c r="G119" s="3" t="s">
        <v>644</v>
      </c>
      <c r="H119" s="3" t="s">
        <v>615</v>
      </c>
      <c r="I119" s="3" t="s">
        <v>647</v>
      </c>
      <c r="J119" s="3" t="s">
        <v>648</v>
      </c>
      <c r="K119" t="s">
        <v>91</v>
      </c>
      <c r="L119" s="3">
        <f>8195.75*2</f>
        <v>16391.5</v>
      </c>
      <c r="M119" s="3">
        <f>7000*2</f>
        <v>14000</v>
      </c>
      <c r="N119">
        <v>112</v>
      </c>
      <c r="O119">
        <v>1</v>
      </c>
      <c r="P119">
        <v>112</v>
      </c>
      <c r="Q119">
        <v>1</v>
      </c>
      <c r="R119">
        <v>1</v>
      </c>
      <c r="S119">
        <v>1</v>
      </c>
      <c r="T119">
        <v>1</v>
      </c>
      <c r="X119">
        <v>1</v>
      </c>
      <c r="Y119">
        <v>1</v>
      </c>
      <c r="AA119">
        <v>1</v>
      </c>
      <c r="AB119" s="7">
        <v>43130</v>
      </c>
      <c r="AC119" t="s">
        <v>749</v>
      </c>
      <c r="AD119">
        <v>2017</v>
      </c>
      <c r="AE119" s="7">
        <v>43130</v>
      </c>
    </row>
    <row r="120" spans="1:31" x14ac:dyDescent="0.25">
      <c r="A120" s="5">
        <v>2017</v>
      </c>
      <c r="B120" s="5">
        <v>2017</v>
      </c>
      <c r="C120" t="s">
        <v>87</v>
      </c>
      <c r="D120" s="3" t="s">
        <v>269</v>
      </c>
      <c r="E120" s="3" t="s">
        <v>649</v>
      </c>
      <c r="F120" s="3" t="s">
        <v>650</v>
      </c>
      <c r="G120" s="3" t="s">
        <v>651</v>
      </c>
      <c r="H120" s="3" t="s">
        <v>652</v>
      </c>
      <c r="I120" s="3" t="s">
        <v>653</v>
      </c>
      <c r="J120" s="3" t="s">
        <v>473</v>
      </c>
      <c r="K120" t="s">
        <v>90</v>
      </c>
      <c r="L120" s="3">
        <f>3247.89*2</f>
        <v>6495.78</v>
      </c>
      <c r="M120" s="3">
        <f>3000*2</f>
        <v>6000</v>
      </c>
      <c r="N120">
        <v>113</v>
      </c>
      <c r="O120">
        <v>1</v>
      </c>
      <c r="P120">
        <v>113</v>
      </c>
      <c r="Q120">
        <v>1</v>
      </c>
      <c r="R120">
        <v>1</v>
      </c>
      <c r="S120">
        <v>1</v>
      </c>
      <c r="T120">
        <v>1</v>
      </c>
      <c r="X120">
        <v>1</v>
      </c>
      <c r="Y120">
        <v>1</v>
      </c>
      <c r="AA120">
        <v>1</v>
      </c>
      <c r="AB120" s="7">
        <v>43130</v>
      </c>
      <c r="AC120" t="s">
        <v>749</v>
      </c>
      <c r="AD120">
        <v>2017</v>
      </c>
      <c r="AE120" s="7">
        <v>43130</v>
      </c>
    </row>
    <row r="121" spans="1:31" x14ac:dyDescent="0.25">
      <c r="A121" s="5">
        <v>2017</v>
      </c>
      <c r="B121" s="5">
        <v>2017</v>
      </c>
      <c r="C121" t="s">
        <v>87</v>
      </c>
      <c r="D121" s="3" t="s">
        <v>270</v>
      </c>
      <c r="E121" s="3" t="s">
        <v>654</v>
      </c>
      <c r="F121" s="3" t="s">
        <v>654</v>
      </c>
      <c r="G121" s="3" t="s">
        <v>651</v>
      </c>
      <c r="H121" s="3" t="s">
        <v>655</v>
      </c>
      <c r="I121" s="3" t="s">
        <v>555</v>
      </c>
      <c r="J121" s="3" t="s">
        <v>623</v>
      </c>
      <c r="K121" t="s">
        <v>90</v>
      </c>
      <c r="L121" s="3">
        <f>3023.47*2</f>
        <v>6046.94</v>
      </c>
      <c r="M121" s="3">
        <f>2800*2</f>
        <v>5600</v>
      </c>
      <c r="N121">
        <v>114</v>
      </c>
      <c r="O121">
        <v>1</v>
      </c>
      <c r="P121">
        <v>114</v>
      </c>
      <c r="Q121">
        <v>1</v>
      </c>
      <c r="R121">
        <v>1</v>
      </c>
      <c r="S121">
        <v>1</v>
      </c>
      <c r="T121">
        <v>1</v>
      </c>
      <c r="X121">
        <v>1</v>
      </c>
      <c r="Y121">
        <v>1</v>
      </c>
      <c r="AA121">
        <v>1</v>
      </c>
      <c r="AB121" s="7">
        <v>43130</v>
      </c>
      <c r="AC121" t="s">
        <v>749</v>
      </c>
      <c r="AD121">
        <v>2017</v>
      </c>
      <c r="AE121" s="7">
        <v>43130</v>
      </c>
    </row>
    <row r="122" spans="1:31" x14ac:dyDescent="0.25">
      <c r="A122" s="5">
        <v>2017</v>
      </c>
      <c r="B122" s="5">
        <v>2017</v>
      </c>
      <c r="C122" t="s">
        <v>87</v>
      </c>
      <c r="D122" s="3" t="s">
        <v>271</v>
      </c>
      <c r="E122" s="3" t="s">
        <v>656</v>
      </c>
      <c r="F122" s="3" t="s">
        <v>656</v>
      </c>
      <c r="G122" s="3" t="s">
        <v>657</v>
      </c>
      <c r="H122" s="3" t="s">
        <v>658</v>
      </c>
      <c r="I122" s="3" t="s">
        <v>473</v>
      </c>
      <c r="J122" s="3" t="s">
        <v>595</v>
      </c>
      <c r="K122" t="s">
        <v>90</v>
      </c>
      <c r="L122" s="3">
        <f>2360.32*2</f>
        <v>4720.6400000000003</v>
      </c>
      <c r="M122" s="3">
        <f>2200*2</f>
        <v>4400</v>
      </c>
      <c r="N122">
        <v>115</v>
      </c>
      <c r="O122">
        <v>1</v>
      </c>
      <c r="P122">
        <v>115</v>
      </c>
      <c r="Q122">
        <v>1</v>
      </c>
      <c r="R122">
        <v>1</v>
      </c>
      <c r="S122">
        <v>1</v>
      </c>
      <c r="T122">
        <v>1</v>
      </c>
      <c r="X122">
        <v>1</v>
      </c>
      <c r="Y122">
        <v>1</v>
      </c>
      <c r="AA122">
        <v>1</v>
      </c>
      <c r="AB122" s="7">
        <v>43130</v>
      </c>
      <c r="AC122" t="s">
        <v>749</v>
      </c>
      <c r="AD122">
        <v>2017</v>
      </c>
      <c r="AE122" s="7">
        <v>43130</v>
      </c>
    </row>
    <row r="123" spans="1:31" x14ac:dyDescent="0.25">
      <c r="A123" s="5">
        <v>2017</v>
      </c>
      <c r="B123" s="5">
        <v>2017</v>
      </c>
      <c r="C123" t="s">
        <v>87</v>
      </c>
      <c r="D123" s="3" t="s">
        <v>272</v>
      </c>
      <c r="E123" s="3" t="s">
        <v>659</v>
      </c>
      <c r="F123" s="3" t="s">
        <v>659</v>
      </c>
      <c r="G123" s="3" t="s">
        <v>657</v>
      </c>
      <c r="H123" s="3" t="s">
        <v>660</v>
      </c>
      <c r="I123" s="3" t="s">
        <v>661</v>
      </c>
      <c r="J123" s="3" t="s">
        <v>662</v>
      </c>
      <c r="K123" t="s">
        <v>90</v>
      </c>
      <c r="L123" s="3">
        <f t="shared" ref="L123:L128" si="2">2254.84*2</f>
        <v>4509.68</v>
      </c>
      <c r="M123" s="3">
        <f t="shared" ref="M123:M128" si="3">2115*2</f>
        <v>4230</v>
      </c>
      <c r="N123">
        <v>116</v>
      </c>
      <c r="O123">
        <v>1</v>
      </c>
      <c r="P123">
        <v>116</v>
      </c>
      <c r="Q123">
        <v>1</v>
      </c>
      <c r="R123">
        <v>1</v>
      </c>
      <c r="S123">
        <v>1</v>
      </c>
      <c r="T123">
        <v>1</v>
      </c>
      <c r="X123">
        <v>1</v>
      </c>
      <c r="Y123">
        <v>1</v>
      </c>
      <c r="AA123">
        <v>1</v>
      </c>
      <c r="AB123" s="7">
        <v>43130</v>
      </c>
      <c r="AC123" t="s">
        <v>749</v>
      </c>
      <c r="AD123">
        <v>2017</v>
      </c>
      <c r="AE123" s="7">
        <v>43130</v>
      </c>
    </row>
    <row r="124" spans="1:31" x14ac:dyDescent="0.25">
      <c r="A124" s="5">
        <v>2017</v>
      </c>
      <c r="B124" s="5">
        <v>2017</v>
      </c>
      <c r="C124" t="s">
        <v>87</v>
      </c>
      <c r="D124" s="3" t="s">
        <v>273</v>
      </c>
      <c r="E124" s="3" t="s">
        <v>663</v>
      </c>
      <c r="F124" s="3" t="s">
        <v>663</v>
      </c>
      <c r="G124" s="3" t="s">
        <v>657</v>
      </c>
      <c r="H124" s="3" t="s">
        <v>664</v>
      </c>
      <c r="I124" s="3" t="s">
        <v>461</v>
      </c>
      <c r="J124" s="3" t="s">
        <v>665</v>
      </c>
      <c r="K124" t="s">
        <v>90</v>
      </c>
      <c r="L124" s="3">
        <f t="shared" si="2"/>
        <v>4509.68</v>
      </c>
      <c r="M124" s="3">
        <f t="shared" si="3"/>
        <v>4230</v>
      </c>
      <c r="N124">
        <v>117</v>
      </c>
      <c r="O124">
        <v>1</v>
      </c>
      <c r="P124">
        <v>117</v>
      </c>
      <c r="Q124">
        <v>1</v>
      </c>
      <c r="R124">
        <v>1</v>
      </c>
      <c r="S124">
        <v>1</v>
      </c>
      <c r="T124">
        <v>1</v>
      </c>
      <c r="X124">
        <v>1</v>
      </c>
      <c r="Y124">
        <v>1</v>
      </c>
      <c r="AA124">
        <v>1</v>
      </c>
      <c r="AB124" s="7">
        <v>43130</v>
      </c>
      <c r="AC124" t="s">
        <v>749</v>
      </c>
      <c r="AD124">
        <v>2017</v>
      </c>
      <c r="AE124" s="7">
        <v>43130</v>
      </c>
    </row>
    <row r="125" spans="1:31" x14ac:dyDescent="0.25">
      <c r="A125" s="5">
        <v>2017</v>
      </c>
      <c r="B125" s="5">
        <v>2017</v>
      </c>
      <c r="C125" t="s">
        <v>87</v>
      </c>
      <c r="D125" s="3" t="s">
        <v>274</v>
      </c>
      <c r="E125" s="3" t="s">
        <v>666</v>
      </c>
      <c r="F125" s="3" t="s">
        <v>666</v>
      </c>
      <c r="G125" s="3" t="s">
        <v>657</v>
      </c>
      <c r="H125" s="3" t="s">
        <v>667</v>
      </c>
      <c r="I125" s="3" t="s">
        <v>668</v>
      </c>
      <c r="J125" s="3" t="s">
        <v>642</v>
      </c>
      <c r="K125" t="s">
        <v>90</v>
      </c>
      <c r="L125" s="3">
        <f t="shared" si="2"/>
        <v>4509.68</v>
      </c>
      <c r="M125" s="3">
        <f t="shared" si="3"/>
        <v>4230</v>
      </c>
      <c r="N125">
        <v>118</v>
      </c>
      <c r="O125">
        <v>1</v>
      </c>
      <c r="P125">
        <v>118</v>
      </c>
      <c r="Q125">
        <v>1</v>
      </c>
      <c r="R125">
        <v>1</v>
      </c>
      <c r="S125">
        <v>1</v>
      </c>
      <c r="T125">
        <v>1</v>
      </c>
      <c r="X125">
        <v>1</v>
      </c>
      <c r="Y125">
        <v>1</v>
      </c>
      <c r="AA125">
        <v>1</v>
      </c>
      <c r="AB125" s="7">
        <v>43130</v>
      </c>
      <c r="AC125" t="s">
        <v>749</v>
      </c>
      <c r="AD125">
        <v>2017</v>
      </c>
      <c r="AE125" s="7">
        <v>43130</v>
      </c>
    </row>
    <row r="126" spans="1:31" x14ac:dyDescent="0.25">
      <c r="A126" s="5">
        <v>2017</v>
      </c>
      <c r="B126" s="5">
        <v>2017</v>
      </c>
      <c r="C126" t="s">
        <v>87</v>
      </c>
      <c r="D126" s="3" t="s">
        <v>275</v>
      </c>
      <c r="E126" s="3" t="s">
        <v>669</v>
      </c>
      <c r="F126" s="3" t="s">
        <v>669</v>
      </c>
      <c r="G126" s="3" t="s">
        <v>657</v>
      </c>
      <c r="H126" s="3" t="s">
        <v>670</v>
      </c>
      <c r="I126" s="3" t="s">
        <v>671</v>
      </c>
      <c r="J126" s="3" t="s">
        <v>665</v>
      </c>
      <c r="K126" t="s">
        <v>90</v>
      </c>
      <c r="L126" s="3">
        <f t="shared" si="2"/>
        <v>4509.68</v>
      </c>
      <c r="M126" s="3">
        <f t="shared" si="3"/>
        <v>4230</v>
      </c>
      <c r="N126">
        <v>119</v>
      </c>
      <c r="O126">
        <v>1</v>
      </c>
      <c r="P126">
        <v>119</v>
      </c>
      <c r="Q126">
        <v>1</v>
      </c>
      <c r="R126">
        <v>1</v>
      </c>
      <c r="S126">
        <v>1</v>
      </c>
      <c r="T126">
        <v>1</v>
      </c>
      <c r="X126">
        <v>1</v>
      </c>
      <c r="Y126">
        <v>1</v>
      </c>
      <c r="AA126">
        <v>1</v>
      </c>
      <c r="AB126" s="7">
        <v>43130</v>
      </c>
      <c r="AC126" t="s">
        <v>749</v>
      </c>
      <c r="AD126">
        <v>2017</v>
      </c>
      <c r="AE126" s="7">
        <v>43130</v>
      </c>
    </row>
    <row r="127" spans="1:31" x14ac:dyDescent="0.25">
      <c r="A127" s="5">
        <v>2017</v>
      </c>
      <c r="B127" s="5">
        <v>2017</v>
      </c>
      <c r="C127" t="s">
        <v>87</v>
      </c>
      <c r="D127" s="3" t="s">
        <v>276</v>
      </c>
      <c r="E127" s="3" t="s">
        <v>672</v>
      </c>
      <c r="F127" s="3" t="s">
        <v>672</v>
      </c>
      <c r="G127" s="3" t="s">
        <v>657</v>
      </c>
      <c r="H127" s="3" t="s">
        <v>673</v>
      </c>
      <c r="I127" s="3" t="s">
        <v>674</v>
      </c>
      <c r="J127" s="3" t="s">
        <v>675</v>
      </c>
      <c r="K127" t="s">
        <v>90</v>
      </c>
      <c r="L127" s="3">
        <f t="shared" si="2"/>
        <v>4509.68</v>
      </c>
      <c r="M127" s="3">
        <f t="shared" si="3"/>
        <v>4230</v>
      </c>
      <c r="N127">
        <v>120</v>
      </c>
      <c r="O127">
        <v>1</v>
      </c>
      <c r="P127">
        <v>120</v>
      </c>
      <c r="Q127">
        <v>1</v>
      </c>
      <c r="R127">
        <v>1</v>
      </c>
      <c r="S127">
        <v>1</v>
      </c>
      <c r="T127">
        <v>1</v>
      </c>
      <c r="X127">
        <v>1</v>
      </c>
      <c r="Y127">
        <v>1</v>
      </c>
      <c r="AA127">
        <v>1</v>
      </c>
      <c r="AB127" s="7">
        <v>43130</v>
      </c>
      <c r="AC127" t="s">
        <v>749</v>
      </c>
      <c r="AD127">
        <v>2017</v>
      </c>
      <c r="AE127" s="7">
        <v>43130</v>
      </c>
    </row>
    <row r="128" spans="1:31" x14ac:dyDescent="0.25">
      <c r="A128" s="5">
        <v>2017</v>
      </c>
      <c r="B128" s="5">
        <v>2017</v>
      </c>
      <c r="C128" t="s">
        <v>87</v>
      </c>
      <c r="D128" s="3" t="s">
        <v>277</v>
      </c>
      <c r="E128" s="3" t="s">
        <v>676</v>
      </c>
      <c r="F128" s="3" t="s">
        <v>676</v>
      </c>
      <c r="G128" s="3" t="s">
        <v>657</v>
      </c>
      <c r="H128" s="3" t="s">
        <v>673</v>
      </c>
      <c r="I128" s="3" t="s">
        <v>473</v>
      </c>
      <c r="J128" s="3" t="s">
        <v>595</v>
      </c>
      <c r="K128" t="s">
        <v>90</v>
      </c>
      <c r="L128" s="3">
        <f t="shared" si="2"/>
        <v>4509.68</v>
      </c>
      <c r="M128" s="3">
        <f t="shared" si="3"/>
        <v>4230</v>
      </c>
      <c r="N128">
        <v>121</v>
      </c>
      <c r="O128">
        <v>1</v>
      </c>
      <c r="P128">
        <v>121</v>
      </c>
      <c r="Q128">
        <v>1</v>
      </c>
      <c r="R128">
        <v>1</v>
      </c>
      <c r="S128">
        <v>1</v>
      </c>
      <c r="T128">
        <v>1</v>
      </c>
      <c r="X128">
        <v>1</v>
      </c>
      <c r="Y128">
        <v>1</v>
      </c>
      <c r="AA128">
        <v>1</v>
      </c>
      <c r="AB128" s="7">
        <v>43130</v>
      </c>
      <c r="AC128" t="s">
        <v>749</v>
      </c>
      <c r="AD128">
        <v>2017</v>
      </c>
      <c r="AE128" s="7">
        <v>43130</v>
      </c>
    </row>
    <row r="129" spans="1:31" x14ac:dyDescent="0.25">
      <c r="A129" s="5">
        <v>2017</v>
      </c>
      <c r="B129" s="5">
        <v>2017</v>
      </c>
      <c r="C129" t="s">
        <v>87</v>
      </c>
      <c r="D129" s="3" t="s">
        <v>278</v>
      </c>
      <c r="E129" s="3" t="s">
        <v>677</v>
      </c>
      <c r="F129" s="3" t="s">
        <v>677</v>
      </c>
      <c r="G129" s="3" t="s">
        <v>678</v>
      </c>
      <c r="H129" s="3" t="s">
        <v>679</v>
      </c>
      <c r="I129" s="3" t="s">
        <v>528</v>
      </c>
      <c r="J129" s="3" t="s">
        <v>680</v>
      </c>
      <c r="K129" t="s">
        <v>90</v>
      </c>
      <c r="L129" s="3">
        <f>4413.22*2</f>
        <v>8826.44</v>
      </c>
      <c r="M129" s="3">
        <f>4000*2</f>
        <v>8000</v>
      </c>
      <c r="N129">
        <v>122</v>
      </c>
      <c r="O129">
        <v>1</v>
      </c>
      <c r="P129">
        <v>122</v>
      </c>
      <c r="Q129">
        <v>1</v>
      </c>
      <c r="R129">
        <v>1</v>
      </c>
      <c r="S129">
        <v>1</v>
      </c>
      <c r="T129">
        <v>1</v>
      </c>
      <c r="X129">
        <v>1</v>
      </c>
      <c r="Y129">
        <v>1</v>
      </c>
      <c r="AA129">
        <v>1</v>
      </c>
      <c r="AB129" s="7">
        <v>43130</v>
      </c>
      <c r="AC129" t="s">
        <v>749</v>
      </c>
      <c r="AD129">
        <v>2017</v>
      </c>
      <c r="AE129" s="7">
        <v>43130</v>
      </c>
    </row>
    <row r="130" spans="1:31" x14ac:dyDescent="0.25">
      <c r="A130" s="5">
        <v>2017</v>
      </c>
      <c r="B130" s="5">
        <v>2017</v>
      </c>
      <c r="C130" t="s">
        <v>87</v>
      </c>
      <c r="D130" s="3" t="s">
        <v>279</v>
      </c>
      <c r="E130" s="3" t="s">
        <v>681</v>
      </c>
      <c r="F130" s="3" t="s">
        <v>681</v>
      </c>
      <c r="G130" s="3" t="s">
        <v>678</v>
      </c>
      <c r="H130" s="3" t="s">
        <v>682</v>
      </c>
      <c r="I130" s="3" t="s">
        <v>683</v>
      </c>
      <c r="J130" s="3" t="s">
        <v>684</v>
      </c>
      <c r="K130" t="s">
        <v>90</v>
      </c>
      <c r="L130" s="3">
        <f>2125*2</f>
        <v>4250</v>
      </c>
      <c r="M130" s="3">
        <f>2000*2</f>
        <v>4000</v>
      </c>
      <c r="N130">
        <v>123</v>
      </c>
      <c r="O130">
        <v>1</v>
      </c>
      <c r="P130">
        <v>123</v>
      </c>
      <c r="Q130">
        <v>1</v>
      </c>
      <c r="R130">
        <v>1</v>
      </c>
      <c r="S130">
        <v>1</v>
      </c>
      <c r="T130">
        <v>1</v>
      </c>
      <c r="X130">
        <v>1</v>
      </c>
      <c r="Y130">
        <v>1</v>
      </c>
      <c r="AA130">
        <v>1</v>
      </c>
      <c r="AB130" s="7">
        <v>43130</v>
      </c>
      <c r="AC130" t="s">
        <v>749</v>
      </c>
      <c r="AD130">
        <v>2017</v>
      </c>
      <c r="AE130" s="7">
        <v>43130</v>
      </c>
    </row>
    <row r="131" spans="1:31" x14ac:dyDescent="0.25">
      <c r="A131" s="5">
        <v>2017</v>
      </c>
      <c r="B131" s="5">
        <v>2017</v>
      </c>
      <c r="C131" t="s">
        <v>87</v>
      </c>
      <c r="D131" s="3" t="s">
        <v>280</v>
      </c>
      <c r="E131" s="3" t="s">
        <v>685</v>
      </c>
      <c r="F131" s="3" t="s">
        <v>685</v>
      </c>
      <c r="G131" s="3" t="s">
        <v>678</v>
      </c>
      <c r="H131" s="3" t="s">
        <v>592</v>
      </c>
      <c r="I131" s="3" t="s">
        <v>686</v>
      </c>
      <c r="J131" s="3" t="s">
        <v>687</v>
      </c>
      <c r="K131" t="s">
        <v>91</v>
      </c>
      <c r="L131" s="3">
        <f>3247.89*2</f>
        <v>6495.78</v>
      </c>
      <c r="M131" s="3">
        <f>3000*2</f>
        <v>6000</v>
      </c>
      <c r="N131">
        <v>124</v>
      </c>
      <c r="O131">
        <v>1</v>
      </c>
      <c r="P131">
        <v>124</v>
      </c>
      <c r="Q131">
        <v>1</v>
      </c>
      <c r="R131">
        <v>1</v>
      </c>
      <c r="S131">
        <v>1</v>
      </c>
      <c r="T131">
        <v>1</v>
      </c>
      <c r="X131">
        <v>1</v>
      </c>
      <c r="Y131">
        <v>1</v>
      </c>
      <c r="AA131">
        <v>1</v>
      </c>
      <c r="AB131" s="7">
        <v>43130</v>
      </c>
      <c r="AC131" t="s">
        <v>749</v>
      </c>
      <c r="AD131">
        <v>2017</v>
      </c>
      <c r="AE131" s="7">
        <v>43130</v>
      </c>
    </row>
    <row r="132" spans="1:31" x14ac:dyDescent="0.25">
      <c r="A132" s="5">
        <v>2017</v>
      </c>
      <c r="B132" s="5">
        <v>2017</v>
      </c>
      <c r="C132" t="s">
        <v>87</v>
      </c>
      <c r="D132" s="3" t="s">
        <v>281</v>
      </c>
      <c r="E132" s="3" t="s">
        <v>663</v>
      </c>
      <c r="F132" s="3" t="s">
        <v>663</v>
      </c>
      <c r="G132" s="3" t="s">
        <v>678</v>
      </c>
      <c r="H132" s="3" t="s">
        <v>688</v>
      </c>
      <c r="I132" s="3" t="s">
        <v>689</v>
      </c>
      <c r="J132" s="3" t="s">
        <v>545</v>
      </c>
      <c r="K132" t="s">
        <v>90</v>
      </c>
      <c r="L132" s="3">
        <f>2767.64*2</f>
        <v>5535.28</v>
      </c>
      <c r="M132" s="3">
        <f>2572*2</f>
        <v>5144</v>
      </c>
      <c r="N132">
        <v>125</v>
      </c>
      <c r="O132">
        <v>1</v>
      </c>
      <c r="P132">
        <v>125</v>
      </c>
      <c r="Q132">
        <v>1</v>
      </c>
      <c r="R132">
        <v>1</v>
      </c>
      <c r="S132">
        <v>1</v>
      </c>
      <c r="T132">
        <v>1</v>
      </c>
      <c r="X132">
        <v>1</v>
      </c>
      <c r="Y132">
        <v>1</v>
      </c>
      <c r="AA132">
        <v>1</v>
      </c>
      <c r="AB132" s="7">
        <v>43130</v>
      </c>
      <c r="AC132" t="s">
        <v>749</v>
      </c>
      <c r="AD132">
        <v>2017</v>
      </c>
      <c r="AE132" s="7">
        <v>43130</v>
      </c>
    </row>
    <row r="133" spans="1:31" x14ac:dyDescent="0.25">
      <c r="A133" s="5">
        <v>2017</v>
      </c>
      <c r="B133" s="5">
        <v>2017</v>
      </c>
      <c r="C133" t="s">
        <v>87</v>
      </c>
      <c r="D133" s="3" t="s">
        <v>282</v>
      </c>
      <c r="E133" s="3" t="s">
        <v>690</v>
      </c>
      <c r="F133" s="3" t="s">
        <v>690</v>
      </c>
      <c r="G133" s="3" t="s">
        <v>678</v>
      </c>
      <c r="H133" s="3" t="s">
        <v>670</v>
      </c>
      <c r="I133" s="3" t="s">
        <v>465</v>
      </c>
      <c r="J133" s="3" t="s">
        <v>473</v>
      </c>
      <c r="K133" t="s">
        <v>90</v>
      </c>
      <c r="L133" s="3">
        <f>1948.59*2</f>
        <v>3897.18</v>
      </c>
      <c r="M133" s="3">
        <f>1835*2</f>
        <v>3670</v>
      </c>
      <c r="N133">
        <v>126</v>
      </c>
      <c r="O133">
        <v>1</v>
      </c>
      <c r="P133">
        <v>126</v>
      </c>
      <c r="Q133">
        <v>1</v>
      </c>
      <c r="R133">
        <v>1</v>
      </c>
      <c r="S133">
        <v>1</v>
      </c>
      <c r="T133">
        <v>1</v>
      </c>
      <c r="X133">
        <v>1</v>
      </c>
      <c r="Y133">
        <v>1</v>
      </c>
      <c r="AA133">
        <v>1</v>
      </c>
      <c r="AB133" s="7">
        <v>43130</v>
      </c>
      <c r="AC133" t="s">
        <v>749</v>
      </c>
      <c r="AD133">
        <v>2017</v>
      </c>
      <c r="AE133" s="7">
        <v>43130</v>
      </c>
    </row>
    <row r="134" spans="1:31" x14ac:dyDescent="0.25">
      <c r="A134" s="5">
        <v>2017</v>
      </c>
      <c r="B134" s="5">
        <v>2017</v>
      </c>
      <c r="C134" t="s">
        <v>87</v>
      </c>
      <c r="D134" s="3" t="s">
        <v>283</v>
      </c>
      <c r="E134" s="3" t="s">
        <v>691</v>
      </c>
      <c r="F134" s="3" t="s">
        <v>692</v>
      </c>
      <c r="G134" s="3" t="s">
        <v>678</v>
      </c>
      <c r="H134" s="3" t="s">
        <v>693</v>
      </c>
      <c r="I134" s="3" t="s">
        <v>502</v>
      </c>
      <c r="J134" s="3" t="s">
        <v>508</v>
      </c>
      <c r="K134" t="s">
        <v>91</v>
      </c>
      <c r="L134" s="3">
        <f>2254.84*2</f>
        <v>4509.68</v>
      </c>
      <c r="M134" s="3">
        <f>2215*2</f>
        <v>4430</v>
      </c>
      <c r="N134">
        <v>127</v>
      </c>
      <c r="O134">
        <v>1</v>
      </c>
      <c r="P134">
        <v>127</v>
      </c>
      <c r="Q134">
        <v>1</v>
      </c>
      <c r="R134">
        <v>1</v>
      </c>
      <c r="S134">
        <v>1</v>
      </c>
      <c r="T134">
        <v>1</v>
      </c>
      <c r="X134">
        <v>1</v>
      </c>
      <c r="Y134">
        <v>1</v>
      </c>
      <c r="AA134">
        <v>1</v>
      </c>
      <c r="AB134" s="7">
        <v>43130</v>
      </c>
      <c r="AC134" t="s">
        <v>749</v>
      </c>
      <c r="AD134">
        <v>2017</v>
      </c>
      <c r="AE134" s="7">
        <v>43130</v>
      </c>
    </row>
    <row r="135" spans="1:31" x14ac:dyDescent="0.25">
      <c r="A135" s="5">
        <v>2017</v>
      </c>
      <c r="B135" s="5">
        <v>2017</v>
      </c>
      <c r="C135" t="s">
        <v>87</v>
      </c>
      <c r="D135" s="3" t="s">
        <v>284</v>
      </c>
      <c r="E135" s="3" t="s">
        <v>691</v>
      </c>
      <c r="F135" s="3" t="s">
        <v>692</v>
      </c>
      <c r="G135" s="3" t="s">
        <v>678</v>
      </c>
      <c r="H135" s="3" t="s">
        <v>694</v>
      </c>
      <c r="I135" s="3" t="s">
        <v>695</v>
      </c>
      <c r="J135" s="3" t="s">
        <v>696</v>
      </c>
      <c r="K135" t="s">
        <v>91</v>
      </c>
      <c r="L135" s="3">
        <f>2254.84*2</f>
        <v>4509.68</v>
      </c>
      <c r="M135" s="3">
        <f>2115*2</f>
        <v>4230</v>
      </c>
      <c r="N135">
        <v>128</v>
      </c>
      <c r="O135">
        <v>1</v>
      </c>
      <c r="P135">
        <v>128</v>
      </c>
      <c r="Q135">
        <v>1</v>
      </c>
      <c r="R135">
        <v>1</v>
      </c>
      <c r="S135">
        <v>1</v>
      </c>
      <c r="T135">
        <v>1</v>
      </c>
      <c r="X135">
        <v>1</v>
      </c>
      <c r="Y135">
        <v>1</v>
      </c>
      <c r="AA135">
        <v>1</v>
      </c>
      <c r="AB135" s="7">
        <v>43130</v>
      </c>
      <c r="AC135" t="s">
        <v>749</v>
      </c>
      <c r="AD135">
        <v>2017</v>
      </c>
      <c r="AE135" s="7">
        <v>43130</v>
      </c>
    </row>
    <row r="136" spans="1:31" x14ac:dyDescent="0.25">
      <c r="A136" s="5">
        <v>2017</v>
      </c>
      <c r="B136" s="5">
        <v>2017</v>
      </c>
      <c r="C136" t="s">
        <v>87</v>
      </c>
      <c r="D136" s="3" t="s">
        <v>285</v>
      </c>
      <c r="E136" s="3" t="s">
        <v>697</v>
      </c>
      <c r="F136" s="3" t="s">
        <v>697</v>
      </c>
      <c r="G136" s="3" t="s">
        <v>678</v>
      </c>
      <c r="H136" s="3" t="s">
        <v>698</v>
      </c>
      <c r="I136" s="3" t="s">
        <v>699</v>
      </c>
      <c r="J136" s="3" t="s">
        <v>556</v>
      </c>
      <c r="K136" t="s">
        <v>90</v>
      </c>
      <c r="L136" s="3">
        <f>2002*2</f>
        <v>4004</v>
      </c>
      <c r="M136" s="3">
        <f>1885*2</f>
        <v>3770</v>
      </c>
      <c r="N136">
        <v>129</v>
      </c>
      <c r="O136">
        <v>1</v>
      </c>
      <c r="P136">
        <v>129</v>
      </c>
      <c r="Q136">
        <v>1</v>
      </c>
      <c r="R136">
        <v>1</v>
      </c>
      <c r="S136">
        <v>1</v>
      </c>
      <c r="T136">
        <v>1</v>
      </c>
      <c r="X136">
        <v>1</v>
      </c>
      <c r="Y136">
        <v>1</v>
      </c>
      <c r="AA136">
        <v>1</v>
      </c>
      <c r="AB136" s="7">
        <v>43130</v>
      </c>
      <c r="AC136" t="s">
        <v>749</v>
      </c>
      <c r="AD136">
        <v>2017</v>
      </c>
      <c r="AE136" s="7">
        <v>43130</v>
      </c>
    </row>
    <row r="137" spans="1:31" x14ac:dyDescent="0.25">
      <c r="A137" s="5">
        <v>2017</v>
      </c>
      <c r="B137" s="5">
        <v>2017</v>
      </c>
      <c r="C137" t="s">
        <v>87</v>
      </c>
      <c r="D137" s="3" t="s">
        <v>286</v>
      </c>
      <c r="E137" s="3" t="s">
        <v>700</v>
      </c>
      <c r="F137" s="3" t="s">
        <v>700</v>
      </c>
      <c r="G137" s="3" t="s">
        <v>678</v>
      </c>
      <c r="H137" s="3" t="s">
        <v>701</v>
      </c>
      <c r="I137" s="3" t="s">
        <v>503</v>
      </c>
      <c r="J137" s="3" t="s">
        <v>556</v>
      </c>
      <c r="K137" t="s">
        <v>91</v>
      </c>
      <c r="L137" s="3">
        <f>6924.13*2</f>
        <v>13848.26</v>
      </c>
      <c r="M137" s="3">
        <f>6000*2</f>
        <v>12000</v>
      </c>
      <c r="N137">
        <v>130</v>
      </c>
      <c r="O137">
        <v>1</v>
      </c>
      <c r="P137">
        <v>130</v>
      </c>
      <c r="Q137">
        <v>1</v>
      </c>
      <c r="R137">
        <v>1</v>
      </c>
      <c r="S137">
        <v>1</v>
      </c>
      <c r="T137">
        <v>1</v>
      </c>
      <c r="X137">
        <v>1</v>
      </c>
      <c r="Y137">
        <v>1</v>
      </c>
      <c r="AA137">
        <v>1</v>
      </c>
      <c r="AB137" s="7">
        <v>43130</v>
      </c>
      <c r="AC137" t="s">
        <v>749</v>
      </c>
      <c r="AD137">
        <v>2017</v>
      </c>
      <c r="AE137" s="7">
        <v>43130</v>
      </c>
    </row>
    <row r="138" spans="1:31" x14ac:dyDescent="0.25">
      <c r="A138" s="5">
        <v>2017</v>
      </c>
      <c r="B138" s="5">
        <v>2017</v>
      </c>
      <c r="C138" t="s">
        <v>87</v>
      </c>
      <c r="D138" s="3" t="s">
        <v>287</v>
      </c>
      <c r="E138" s="3" t="s">
        <v>702</v>
      </c>
      <c r="F138" s="3" t="s">
        <v>702</v>
      </c>
      <c r="G138" s="3" t="s">
        <v>678</v>
      </c>
      <c r="H138" s="3" t="s">
        <v>703</v>
      </c>
      <c r="I138" s="3" t="s">
        <v>704</v>
      </c>
      <c r="J138" s="3" t="s">
        <v>579</v>
      </c>
      <c r="K138" t="s">
        <v>91</v>
      </c>
      <c r="L138" s="3">
        <f>5652.51*2</f>
        <v>11305.02</v>
      </c>
      <c r="M138" s="3">
        <f>5000*2</f>
        <v>10000</v>
      </c>
      <c r="N138">
        <v>131</v>
      </c>
      <c r="O138">
        <v>1</v>
      </c>
      <c r="P138">
        <v>131</v>
      </c>
      <c r="Q138">
        <v>1</v>
      </c>
      <c r="R138">
        <v>1</v>
      </c>
      <c r="S138">
        <v>1</v>
      </c>
      <c r="T138">
        <v>1</v>
      </c>
      <c r="X138">
        <v>1</v>
      </c>
      <c r="Y138">
        <v>1</v>
      </c>
      <c r="AA138">
        <v>1</v>
      </c>
      <c r="AB138" s="7">
        <v>43130</v>
      </c>
      <c r="AC138" t="s">
        <v>749</v>
      </c>
      <c r="AD138">
        <v>2017</v>
      </c>
      <c r="AE138" s="7">
        <v>43130</v>
      </c>
    </row>
    <row r="139" spans="1:31" x14ac:dyDescent="0.25">
      <c r="A139" s="5">
        <v>2017</v>
      </c>
      <c r="B139" s="5">
        <v>2017</v>
      </c>
      <c r="C139" t="s">
        <v>87</v>
      </c>
      <c r="D139" s="3" t="s">
        <v>288</v>
      </c>
      <c r="E139" s="3" t="s">
        <v>705</v>
      </c>
      <c r="F139" s="3" t="s">
        <v>705</v>
      </c>
      <c r="G139" s="3" t="s">
        <v>706</v>
      </c>
      <c r="H139" s="3" t="s">
        <v>707</v>
      </c>
      <c r="I139" s="3" t="s">
        <v>708</v>
      </c>
      <c r="J139" s="3" t="s">
        <v>556</v>
      </c>
      <c r="K139" t="s">
        <v>91</v>
      </c>
      <c r="L139" s="3">
        <f>5022.38*2</f>
        <v>10044.76</v>
      </c>
      <c r="M139" s="3">
        <f>4500*2</f>
        <v>9000</v>
      </c>
      <c r="N139">
        <v>132</v>
      </c>
      <c r="O139">
        <v>1</v>
      </c>
      <c r="P139">
        <v>132</v>
      </c>
      <c r="Q139">
        <v>1</v>
      </c>
      <c r="R139">
        <v>1</v>
      </c>
      <c r="S139">
        <v>1</v>
      </c>
      <c r="T139">
        <v>1</v>
      </c>
      <c r="X139">
        <v>1</v>
      </c>
      <c r="Y139">
        <v>1</v>
      </c>
      <c r="AA139">
        <v>1</v>
      </c>
      <c r="AB139" s="7">
        <v>43130</v>
      </c>
      <c r="AC139" t="s">
        <v>749</v>
      </c>
      <c r="AD139">
        <v>2017</v>
      </c>
      <c r="AE139" s="7">
        <v>43130</v>
      </c>
    </row>
    <row r="140" spans="1:31" x14ac:dyDescent="0.25">
      <c r="A140" s="5">
        <v>2017</v>
      </c>
      <c r="B140" s="5">
        <v>2017</v>
      </c>
      <c r="C140" t="s">
        <v>87</v>
      </c>
      <c r="D140" s="3" t="s">
        <v>289</v>
      </c>
      <c r="E140" s="3" t="s">
        <v>709</v>
      </c>
      <c r="F140" s="3" t="s">
        <v>709</v>
      </c>
      <c r="G140" s="3" t="s">
        <v>710</v>
      </c>
      <c r="H140" s="3" t="s">
        <v>711</v>
      </c>
      <c r="I140" s="3" t="s">
        <v>635</v>
      </c>
      <c r="J140" s="3" t="s">
        <v>712</v>
      </c>
      <c r="K140" t="s">
        <v>91</v>
      </c>
      <c r="L140" s="3">
        <f>2350.22*2</f>
        <v>4700.4399999999996</v>
      </c>
      <c r="M140" s="3">
        <f>2200*2</f>
        <v>4400</v>
      </c>
      <c r="N140">
        <v>133</v>
      </c>
      <c r="O140">
        <v>1</v>
      </c>
      <c r="P140">
        <v>133</v>
      </c>
      <c r="Q140">
        <v>1</v>
      </c>
      <c r="R140">
        <v>1</v>
      </c>
      <c r="S140">
        <v>1</v>
      </c>
      <c r="T140">
        <v>1</v>
      </c>
      <c r="X140">
        <v>1</v>
      </c>
      <c r="Y140">
        <v>1</v>
      </c>
      <c r="AA140">
        <v>1</v>
      </c>
      <c r="AB140" s="7">
        <v>43130</v>
      </c>
      <c r="AC140" t="s">
        <v>749</v>
      </c>
      <c r="AD140">
        <v>2017</v>
      </c>
      <c r="AE140" s="7">
        <v>43130</v>
      </c>
    </row>
    <row r="141" spans="1:31" x14ac:dyDescent="0.25">
      <c r="A141" s="5">
        <v>2017</v>
      </c>
      <c r="B141" s="5">
        <v>2017</v>
      </c>
      <c r="C141" t="s">
        <v>87</v>
      </c>
      <c r="D141" s="3" t="s">
        <v>290</v>
      </c>
      <c r="E141" s="3" t="s">
        <v>709</v>
      </c>
      <c r="F141" s="3" t="s">
        <v>709</v>
      </c>
      <c r="G141" s="3" t="s">
        <v>710</v>
      </c>
      <c r="H141" s="3" t="s">
        <v>575</v>
      </c>
      <c r="I141" s="3" t="s">
        <v>665</v>
      </c>
      <c r="J141" s="3" t="s">
        <v>713</v>
      </c>
      <c r="K141" t="s">
        <v>91</v>
      </c>
      <c r="L141" s="3">
        <f>3247.89*2</f>
        <v>6495.78</v>
      </c>
      <c r="M141" s="3">
        <f>3000*2</f>
        <v>6000</v>
      </c>
      <c r="N141">
        <v>134</v>
      </c>
      <c r="O141">
        <v>1</v>
      </c>
      <c r="P141">
        <v>134</v>
      </c>
      <c r="Q141">
        <v>1</v>
      </c>
      <c r="R141">
        <v>1</v>
      </c>
      <c r="S141">
        <v>1</v>
      </c>
      <c r="T141">
        <v>1</v>
      </c>
      <c r="X141">
        <v>1</v>
      </c>
      <c r="Y141">
        <v>1</v>
      </c>
      <c r="AA141">
        <v>1</v>
      </c>
      <c r="AB141" s="7">
        <v>43130</v>
      </c>
      <c r="AC141" t="s">
        <v>749</v>
      </c>
      <c r="AD141">
        <v>2017</v>
      </c>
      <c r="AE141" s="7">
        <v>43130</v>
      </c>
    </row>
    <row r="142" spans="1:31" x14ac:dyDescent="0.25">
      <c r="A142" s="5">
        <v>2017</v>
      </c>
      <c r="B142" s="5">
        <v>2017</v>
      </c>
      <c r="C142" t="s">
        <v>87</v>
      </c>
      <c r="D142" s="3" t="s">
        <v>291</v>
      </c>
      <c r="E142" s="3" t="s">
        <v>714</v>
      </c>
      <c r="F142" s="3" t="s">
        <v>714</v>
      </c>
      <c r="G142" s="3" t="s">
        <v>715</v>
      </c>
      <c r="H142" s="6" t="s">
        <v>716</v>
      </c>
      <c r="I142" s="6" t="s">
        <v>717</v>
      </c>
      <c r="J142" s="6" t="s">
        <v>473</v>
      </c>
      <c r="K142" t="s">
        <v>91</v>
      </c>
      <c r="L142" s="3">
        <f>23084.03*2</f>
        <v>46168.06</v>
      </c>
      <c r="M142" s="3">
        <f>18000*2</f>
        <v>36000</v>
      </c>
      <c r="N142">
        <v>135</v>
      </c>
      <c r="O142">
        <v>1</v>
      </c>
      <c r="P142">
        <v>135</v>
      </c>
      <c r="Q142">
        <v>1</v>
      </c>
      <c r="R142">
        <v>1</v>
      </c>
      <c r="S142">
        <v>1</v>
      </c>
      <c r="T142">
        <v>1</v>
      </c>
      <c r="X142">
        <v>1</v>
      </c>
      <c r="Y142">
        <v>1</v>
      </c>
      <c r="AA142">
        <v>1</v>
      </c>
      <c r="AB142" s="7">
        <v>43130</v>
      </c>
      <c r="AC142" t="s">
        <v>749</v>
      </c>
      <c r="AD142">
        <v>2017</v>
      </c>
      <c r="AE142" s="7">
        <v>43130</v>
      </c>
    </row>
    <row r="143" spans="1:31" x14ac:dyDescent="0.25">
      <c r="A143" s="5">
        <v>2017</v>
      </c>
      <c r="B143" s="5">
        <v>2017</v>
      </c>
      <c r="C143" t="s">
        <v>87</v>
      </c>
      <c r="D143" s="3" t="s">
        <v>292</v>
      </c>
      <c r="E143" s="3" t="s">
        <v>718</v>
      </c>
      <c r="F143" s="3" t="s">
        <v>718</v>
      </c>
      <c r="G143" s="3" t="s">
        <v>715</v>
      </c>
      <c r="H143" s="3" t="s">
        <v>719</v>
      </c>
      <c r="I143" s="3" t="s">
        <v>720</v>
      </c>
      <c r="J143" s="3" t="s">
        <v>721</v>
      </c>
      <c r="K143" t="s">
        <v>91</v>
      </c>
      <c r="L143" s="3">
        <f>5652.51*2</f>
        <v>11305.02</v>
      </c>
      <c r="M143" s="3">
        <f>5000*2</f>
        <v>10000</v>
      </c>
      <c r="N143">
        <v>136</v>
      </c>
      <c r="O143">
        <v>1</v>
      </c>
      <c r="P143">
        <v>136</v>
      </c>
      <c r="Q143">
        <v>1</v>
      </c>
      <c r="R143">
        <v>1</v>
      </c>
      <c r="S143">
        <v>1</v>
      </c>
      <c r="T143">
        <v>1</v>
      </c>
      <c r="X143">
        <v>1</v>
      </c>
      <c r="Y143">
        <v>1</v>
      </c>
      <c r="AA143">
        <v>1</v>
      </c>
      <c r="AB143" s="7">
        <v>43130</v>
      </c>
      <c r="AC143" t="s">
        <v>749</v>
      </c>
      <c r="AD143">
        <v>2017</v>
      </c>
      <c r="AE143" s="7">
        <v>43130</v>
      </c>
    </row>
    <row r="144" spans="1:31" x14ac:dyDescent="0.25">
      <c r="A144" s="5">
        <v>2017</v>
      </c>
      <c r="B144" s="5">
        <v>2017</v>
      </c>
      <c r="C144" t="s">
        <v>87</v>
      </c>
      <c r="D144" s="3" t="s">
        <v>293</v>
      </c>
      <c r="E144" s="3" t="s">
        <v>722</v>
      </c>
      <c r="F144" s="3" t="s">
        <v>722</v>
      </c>
      <c r="G144" s="3" t="s">
        <v>715</v>
      </c>
      <c r="H144" s="3" t="s">
        <v>723</v>
      </c>
      <c r="I144" s="3" t="s">
        <v>503</v>
      </c>
      <c r="J144" s="3" t="s">
        <v>724</v>
      </c>
      <c r="K144" t="s">
        <v>90</v>
      </c>
      <c r="L144" s="3">
        <f>4413.22*2</f>
        <v>8826.44</v>
      </c>
      <c r="M144" s="3">
        <f>4000*2</f>
        <v>8000</v>
      </c>
      <c r="N144">
        <v>137</v>
      </c>
      <c r="O144">
        <v>1</v>
      </c>
      <c r="P144">
        <v>137</v>
      </c>
      <c r="Q144">
        <v>1</v>
      </c>
      <c r="R144">
        <v>1</v>
      </c>
      <c r="S144">
        <v>1</v>
      </c>
      <c r="T144">
        <v>1</v>
      </c>
      <c r="X144">
        <v>1</v>
      </c>
      <c r="Y144">
        <v>1</v>
      </c>
      <c r="AA144">
        <v>1</v>
      </c>
      <c r="AB144" s="7">
        <v>43130</v>
      </c>
      <c r="AC144" t="s">
        <v>749</v>
      </c>
      <c r="AD144">
        <v>2017</v>
      </c>
      <c r="AE144" s="7">
        <v>43130</v>
      </c>
    </row>
    <row r="145" spans="1:31" x14ac:dyDescent="0.25">
      <c r="A145" s="5">
        <v>2017</v>
      </c>
      <c r="B145" s="5">
        <v>2017</v>
      </c>
      <c r="C145" t="s">
        <v>87</v>
      </c>
      <c r="D145" s="3" t="s">
        <v>294</v>
      </c>
      <c r="E145" s="3" t="s">
        <v>725</v>
      </c>
      <c r="F145" s="3" t="s">
        <v>725</v>
      </c>
      <c r="G145" s="3" t="s">
        <v>715</v>
      </c>
      <c r="H145" s="3" t="s">
        <v>726</v>
      </c>
      <c r="I145" s="3" t="s">
        <v>727</v>
      </c>
      <c r="J145" s="3" t="s">
        <v>665</v>
      </c>
      <c r="K145" t="s">
        <v>91</v>
      </c>
      <c r="L145" s="3">
        <f>9467.37*2</f>
        <v>18934.740000000002</v>
      </c>
      <c r="M145" s="3">
        <f>8000*2</f>
        <v>16000</v>
      </c>
      <c r="N145">
        <v>138</v>
      </c>
      <c r="O145">
        <v>1</v>
      </c>
      <c r="P145">
        <v>138</v>
      </c>
      <c r="Q145">
        <v>1</v>
      </c>
      <c r="R145">
        <v>1</v>
      </c>
      <c r="S145">
        <v>1</v>
      </c>
      <c r="T145">
        <v>1</v>
      </c>
      <c r="X145">
        <v>1</v>
      </c>
      <c r="Y145">
        <v>1</v>
      </c>
      <c r="AA145">
        <v>1</v>
      </c>
      <c r="AB145" s="7">
        <v>43130</v>
      </c>
      <c r="AC145" t="s">
        <v>749</v>
      </c>
      <c r="AD145">
        <v>2017</v>
      </c>
      <c r="AE145" s="7">
        <v>43130</v>
      </c>
    </row>
    <row r="146" spans="1:31" x14ac:dyDescent="0.25">
      <c r="A146" s="5">
        <v>2017</v>
      </c>
      <c r="B146" s="5">
        <v>2017</v>
      </c>
      <c r="C146" t="s">
        <v>87</v>
      </c>
      <c r="D146" s="3" t="s">
        <v>295</v>
      </c>
      <c r="E146" s="3" t="s">
        <v>728</v>
      </c>
      <c r="F146" s="3" t="s">
        <v>728</v>
      </c>
      <c r="G146" s="3" t="s">
        <v>729</v>
      </c>
      <c r="H146" s="3" t="s">
        <v>730</v>
      </c>
      <c r="I146" s="3" t="s">
        <v>717</v>
      </c>
      <c r="J146" s="3" t="s">
        <v>579</v>
      </c>
      <c r="K146" t="s">
        <v>91</v>
      </c>
      <c r="L146" s="3">
        <f>25942.07*2</f>
        <v>51884.14</v>
      </c>
      <c r="M146" s="3">
        <f>20000*2</f>
        <v>40000</v>
      </c>
      <c r="N146">
        <v>139</v>
      </c>
      <c r="O146">
        <v>1</v>
      </c>
      <c r="P146">
        <v>139</v>
      </c>
      <c r="Q146">
        <v>1</v>
      </c>
      <c r="R146">
        <v>1</v>
      </c>
      <c r="S146">
        <v>1</v>
      </c>
      <c r="T146">
        <v>1</v>
      </c>
      <c r="X146">
        <v>1</v>
      </c>
      <c r="Y146">
        <v>1</v>
      </c>
      <c r="AA146">
        <v>1</v>
      </c>
      <c r="AB146" s="7">
        <v>43130</v>
      </c>
      <c r="AC146" t="s">
        <v>749</v>
      </c>
      <c r="AD146">
        <v>2017</v>
      </c>
      <c r="AE146" s="7">
        <v>43130</v>
      </c>
    </row>
    <row r="147" spans="1:31" x14ac:dyDescent="0.25">
      <c r="A147" s="5">
        <v>2017</v>
      </c>
      <c r="B147" s="5">
        <v>2017</v>
      </c>
      <c r="C147" t="s">
        <v>87</v>
      </c>
      <c r="D147" s="3" t="s">
        <v>296</v>
      </c>
      <c r="E147" s="3" t="s">
        <v>731</v>
      </c>
      <c r="F147" s="3" t="s">
        <v>731</v>
      </c>
      <c r="G147" s="3" t="s">
        <v>729</v>
      </c>
      <c r="H147" s="3" t="s">
        <v>732</v>
      </c>
      <c r="I147" s="3" t="s">
        <v>733</v>
      </c>
      <c r="J147" s="3" t="s">
        <v>556</v>
      </c>
      <c r="K147" t="s">
        <v>90</v>
      </c>
      <c r="L147" s="3">
        <f>17466.8*2</f>
        <v>34933.599999999999</v>
      </c>
      <c r="M147" s="3">
        <f>12000*2</f>
        <v>24000</v>
      </c>
      <c r="N147">
        <v>140</v>
      </c>
      <c r="O147">
        <v>1</v>
      </c>
      <c r="P147">
        <v>140</v>
      </c>
      <c r="Q147">
        <v>1</v>
      </c>
      <c r="R147">
        <v>1</v>
      </c>
      <c r="S147">
        <v>1</v>
      </c>
      <c r="T147">
        <v>1</v>
      </c>
      <c r="X147">
        <v>1</v>
      </c>
      <c r="Y147">
        <v>1</v>
      </c>
      <c r="AA147">
        <v>1</v>
      </c>
      <c r="AB147" s="7">
        <v>43130</v>
      </c>
      <c r="AC147" t="s">
        <v>749</v>
      </c>
      <c r="AD147">
        <v>2017</v>
      </c>
      <c r="AE147" s="7">
        <v>43130</v>
      </c>
    </row>
    <row r="148" spans="1:31" x14ac:dyDescent="0.25">
      <c r="A148" s="5">
        <v>2017</v>
      </c>
      <c r="B148" s="5">
        <v>2017</v>
      </c>
      <c r="C148" t="s">
        <v>87</v>
      </c>
      <c r="D148" s="3" t="s">
        <v>297</v>
      </c>
      <c r="E148" s="3" t="s">
        <v>734</v>
      </c>
      <c r="F148" s="3" t="s">
        <v>735</v>
      </c>
      <c r="G148" s="3" t="s">
        <v>729</v>
      </c>
      <c r="H148" s="3" t="s">
        <v>736</v>
      </c>
      <c r="I148" s="3" t="s">
        <v>737</v>
      </c>
      <c r="J148" s="3" t="s">
        <v>737</v>
      </c>
      <c r="K148" t="s">
        <v>90</v>
      </c>
      <c r="L148" s="3">
        <f>4413.22*2</f>
        <v>8826.44</v>
      </c>
      <c r="M148" s="3">
        <f>4000*2</f>
        <v>8000</v>
      </c>
      <c r="N148">
        <v>141</v>
      </c>
      <c r="O148">
        <v>1</v>
      </c>
      <c r="P148">
        <v>141</v>
      </c>
      <c r="Q148">
        <v>1</v>
      </c>
      <c r="R148">
        <v>1</v>
      </c>
      <c r="S148">
        <v>1</v>
      </c>
      <c r="T148">
        <v>1</v>
      </c>
      <c r="X148">
        <v>1</v>
      </c>
      <c r="Y148">
        <v>1</v>
      </c>
      <c r="AA148">
        <v>1</v>
      </c>
      <c r="AB148" s="7">
        <v>43130</v>
      </c>
      <c r="AC148" t="s">
        <v>749</v>
      </c>
      <c r="AD148">
        <v>2017</v>
      </c>
      <c r="AE148" s="7">
        <v>43130</v>
      </c>
    </row>
    <row r="149" spans="1:31" x14ac:dyDescent="0.25">
      <c r="A149" s="5">
        <v>2017</v>
      </c>
      <c r="B149" s="5">
        <v>2017</v>
      </c>
      <c r="C149" t="s">
        <v>87</v>
      </c>
      <c r="D149" s="3" t="s">
        <v>298</v>
      </c>
      <c r="E149" s="3" t="s">
        <v>734</v>
      </c>
      <c r="F149" s="3" t="s">
        <v>735</v>
      </c>
      <c r="G149" s="3" t="s">
        <v>729</v>
      </c>
      <c r="H149" s="3" t="s">
        <v>738</v>
      </c>
      <c r="I149" s="3" t="s">
        <v>739</v>
      </c>
      <c r="J149" s="3" t="s">
        <v>556</v>
      </c>
      <c r="K149" t="s">
        <v>90</v>
      </c>
      <c r="L149" s="3">
        <f>3247.89*2</f>
        <v>6495.78</v>
      </c>
      <c r="M149" s="3">
        <f>3000*2</f>
        <v>6000</v>
      </c>
      <c r="N149">
        <v>142</v>
      </c>
      <c r="O149">
        <v>1</v>
      </c>
      <c r="P149">
        <v>142</v>
      </c>
      <c r="Q149">
        <v>1</v>
      </c>
      <c r="R149">
        <v>1</v>
      </c>
      <c r="S149">
        <v>1</v>
      </c>
      <c r="T149">
        <v>1</v>
      </c>
      <c r="X149">
        <v>1</v>
      </c>
      <c r="Y149">
        <v>1</v>
      </c>
      <c r="AA149">
        <v>1</v>
      </c>
      <c r="AB149" s="7">
        <v>43130</v>
      </c>
      <c r="AC149" t="s">
        <v>749</v>
      </c>
      <c r="AD149">
        <v>2017</v>
      </c>
      <c r="AE149" s="7">
        <v>43130</v>
      </c>
    </row>
    <row r="150" spans="1:31" x14ac:dyDescent="0.25">
      <c r="A150" s="5">
        <v>2017</v>
      </c>
      <c r="B150" s="5">
        <v>2017</v>
      </c>
      <c r="C150" t="s">
        <v>87</v>
      </c>
      <c r="D150" s="3" t="s">
        <v>299</v>
      </c>
      <c r="E150" s="3" t="s">
        <v>734</v>
      </c>
      <c r="F150" s="3" t="s">
        <v>735</v>
      </c>
      <c r="G150" s="3" t="s">
        <v>729</v>
      </c>
      <c r="H150" s="3" t="s">
        <v>740</v>
      </c>
      <c r="I150" s="3" t="s">
        <v>741</v>
      </c>
      <c r="J150" s="3" t="s">
        <v>742</v>
      </c>
      <c r="K150" t="s">
        <v>90</v>
      </c>
      <c r="L150" s="3">
        <f>3247.89*2</f>
        <v>6495.78</v>
      </c>
      <c r="M150" s="3">
        <f>3000*2</f>
        <v>6000</v>
      </c>
      <c r="N150">
        <v>143</v>
      </c>
      <c r="O150">
        <v>1</v>
      </c>
      <c r="P150">
        <v>143</v>
      </c>
      <c r="Q150">
        <v>1</v>
      </c>
      <c r="R150">
        <v>1</v>
      </c>
      <c r="S150">
        <v>1</v>
      </c>
      <c r="T150">
        <v>1</v>
      </c>
      <c r="X150">
        <v>1</v>
      </c>
      <c r="Y150">
        <v>1</v>
      </c>
      <c r="AA150">
        <v>1</v>
      </c>
      <c r="AB150" s="7">
        <v>43130</v>
      </c>
      <c r="AC150" t="s">
        <v>749</v>
      </c>
      <c r="AD150">
        <v>2017</v>
      </c>
      <c r="AE150" s="7">
        <v>43130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50">
      <formula1>Hidden_12</formula1>
    </dataValidation>
    <dataValidation type="list" allowBlank="1" showErrorMessage="1" sqref="K8:K150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745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3" t="s">
        <v>456</v>
      </c>
      <c r="C4" s="3">
        <v>141528.44</v>
      </c>
      <c r="D4" s="3" t="s">
        <v>746</v>
      </c>
      <c r="E4" s="3" t="s">
        <v>747</v>
      </c>
    </row>
    <row r="5" spans="1:5" x14ac:dyDescent="0.25">
      <c r="A5">
        <v>2</v>
      </c>
      <c r="B5" s="3" t="s">
        <v>462</v>
      </c>
      <c r="C5" s="3">
        <v>66276.737999999998</v>
      </c>
      <c r="D5" s="3" t="s">
        <v>746</v>
      </c>
      <c r="E5" s="3" t="s">
        <v>747</v>
      </c>
    </row>
    <row r="6" spans="1:5" x14ac:dyDescent="0.25">
      <c r="A6">
        <v>3</v>
      </c>
      <c r="B6" s="3" t="s">
        <v>467</v>
      </c>
      <c r="C6" s="3">
        <v>51884.14</v>
      </c>
      <c r="D6" s="3" t="s">
        <v>746</v>
      </c>
      <c r="E6" s="3" t="s">
        <v>747</v>
      </c>
    </row>
    <row r="7" spans="1:5" x14ac:dyDescent="0.25">
      <c r="A7">
        <v>4</v>
      </c>
      <c r="B7" s="3" t="s">
        <v>471</v>
      </c>
      <c r="C7" s="3">
        <v>51884.14</v>
      </c>
      <c r="D7" s="3" t="s">
        <v>746</v>
      </c>
      <c r="E7" s="3" t="s">
        <v>747</v>
      </c>
    </row>
    <row r="8" spans="1:5" x14ac:dyDescent="0.25">
      <c r="A8">
        <v>5</v>
      </c>
      <c r="B8" s="3" t="s">
        <v>474</v>
      </c>
      <c r="C8" s="3">
        <v>51884.14</v>
      </c>
      <c r="D8" s="3" t="s">
        <v>746</v>
      </c>
      <c r="E8" s="3" t="s">
        <v>747</v>
      </c>
    </row>
    <row r="9" spans="1:5" x14ac:dyDescent="0.25">
      <c r="A9">
        <v>6</v>
      </c>
      <c r="B9" s="3" t="s">
        <v>478</v>
      </c>
      <c r="C9" s="3">
        <v>51884.14</v>
      </c>
      <c r="D9" s="3" t="s">
        <v>746</v>
      </c>
      <c r="E9" s="3" t="s">
        <v>747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44" workbookViewId="0">
      <selection activeCell="H61" sqref="H6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300</v>
      </c>
      <c r="C4" s="3">
        <v>2450</v>
      </c>
      <c r="D4" s="3" t="s">
        <v>750</v>
      </c>
      <c r="E4" s="3" t="s">
        <v>751</v>
      </c>
    </row>
    <row r="5" spans="1:5" x14ac:dyDescent="0.25">
      <c r="A5" s="3">
        <v>2</v>
      </c>
      <c r="B5" s="3" t="s">
        <v>305</v>
      </c>
      <c r="C5" s="3">
        <v>2450</v>
      </c>
      <c r="D5" s="3" t="s">
        <v>750</v>
      </c>
      <c r="E5" s="3" t="s">
        <v>751</v>
      </c>
    </row>
    <row r="6" spans="1:5" x14ac:dyDescent="0.25">
      <c r="A6" s="3">
        <v>3</v>
      </c>
      <c r="B6" s="3" t="s">
        <v>309</v>
      </c>
      <c r="C6" s="3">
        <v>2450</v>
      </c>
      <c r="D6" s="3" t="s">
        <v>750</v>
      </c>
      <c r="E6" s="3" t="s">
        <v>751</v>
      </c>
    </row>
    <row r="7" spans="1:5" x14ac:dyDescent="0.25">
      <c r="A7" s="3">
        <v>4</v>
      </c>
      <c r="B7" s="3" t="s">
        <v>300</v>
      </c>
      <c r="C7" s="3">
        <v>2450</v>
      </c>
      <c r="D7" s="3" t="s">
        <v>750</v>
      </c>
      <c r="E7" s="3" t="s">
        <v>751</v>
      </c>
    </row>
    <row r="8" spans="1:5" x14ac:dyDescent="0.25">
      <c r="A8" s="3">
        <v>5</v>
      </c>
      <c r="B8" s="3" t="s">
        <v>316</v>
      </c>
      <c r="C8" s="3">
        <v>2450</v>
      </c>
      <c r="D8" s="3" t="s">
        <v>750</v>
      </c>
      <c r="E8" s="3" t="s">
        <v>751</v>
      </c>
    </row>
    <row r="9" spans="1:5" x14ac:dyDescent="0.25">
      <c r="A9" s="3">
        <v>6</v>
      </c>
      <c r="B9" s="3" t="s">
        <v>300</v>
      </c>
      <c r="C9" s="3">
        <v>2450</v>
      </c>
      <c r="D9" s="3" t="s">
        <v>750</v>
      </c>
      <c r="E9" s="3" t="s">
        <v>751</v>
      </c>
    </row>
    <row r="10" spans="1:5" x14ac:dyDescent="0.25">
      <c r="A10" s="3">
        <v>7</v>
      </c>
      <c r="B10" s="3" t="s">
        <v>323</v>
      </c>
      <c r="C10" s="3">
        <v>2450</v>
      </c>
      <c r="D10" s="3" t="s">
        <v>750</v>
      </c>
      <c r="E10" s="3" t="s">
        <v>751</v>
      </c>
    </row>
    <row r="11" spans="1:5" x14ac:dyDescent="0.25">
      <c r="A11" s="3">
        <v>8</v>
      </c>
      <c r="B11" s="3" t="s">
        <v>752</v>
      </c>
      <c r="C11" s="3">
        <v>2450</v>
      </c>
      <c r="D11" s="3" t="s">
        <v>750</v>
      </c>
      <c r="E11" s="3" t="s">
        <v>751</v>
      </c>
    </row>
    <row r="12" spans="1:5" x14ac:dyDescent="0.25">
      <c r="A12" s="3">
        <v>9</v>
      </c>
      <c r="B12" s="3" t="s">
        <v>332</v>
      </c>
      <c r="C12" s="3">
        <v>2450</v>
      </c>
      <c r="D12" s="3" t="s">
        <v>750</v>
      </c>
      <c r="E12" s="3" t="s">
        <v>751</v>
      </c>
    </row>
    <row r="13" spans="1:5" x14ac:dyDescent="0.25">
      <c r="A13" s="3">
        <v>10</v>
      </c>
      <c r="B13" s="3" t="s">
        <v>336</v>
      </c>
      <c r="C13" s="3">
        <v>2450</v>
      </c>
      <c r="D13" s="3" t="s">
        <v>750</v>
      </c>
      <c r="E13" s="3" t="s">
        <v>751</v>
      </c>
    </row>
    <row r="14" spans="1:5" x14ac:dyDescent="0.25">
      <c r="A14" s="3">
        <v>11</v>
      </c>
      <c r="B14" s="3" t="s">
        <v>341</v>
      </c>
      <c r="C14" s="3">
        <v>2450</v>
      </c>
      <c r="D14" s="3" t="s">
        <v>750</v>
      </c>
      <c r="E14" s="3" t="s">
        <v>751</v>
      </c>
    </row>
    <row r="15" spans="1:5" x14ac:dyDescent="0.25">
      <c r="A15" s="3">
        <v>12</v>
      </c>
      <c r="B15" s="3" t="s">
        <v>341</v>
      </c>
      <c r="C15" s="3">
        <v>2450</v>
      </c>
      <c r="D15" s="3" t="s">
        <v>750</v>
      </c>
      <c r="E15" s="3" t="s">
        <v>751</v>
      </c>
    </row>
    <row r="16" spans="1:5" x14ac:dyDescent="0.25">
      <c r="A16" s="3">
        <v>13</v>
      </c>
      <c r="B16" s="3" t="s">
        <v>348</v>
      </c>
      <c r="C16" s="3">
        <v>2450</v>
      </c>
      <c r="D16" s="3" t="s">
        <v>750</v>
      </c>
      <c r="E16" s="3" t="s">
        <v>751</v>
      </c>
    </row>
    <row r="17" spans="1:5" x14ac:dyDescent="0.25">
      <c r="A17" s="3">
        <v>14</v>
      </c>
      <c r="B17" s="3" t="s">
        <v>352</v>
      </c>
      <c r="C17" s="3">
        <v>2450</v>
      </c>
      <c r="D17" s="3" t="s">
        <v>750</v>
      </c>
      <c r="E17" s="3" t="s">
        <v>751</v>
      </c>
    </row>
    <row r="18" spans="1:5" x14ac:dyDescent="0.25">
      <c r="A18" s="3">
        <v>15</v>
      </c>
      <c r="B18" s="3" t="s">
        <v>352</v>
      </c>
      <c r="C18" s="3">
        <v>2450</v>
      </c>
      <c r="D18" s="3" t="s">
        <v>750</v>
      </c>
      <c r="E18" s="3" t="s">
        <v>751</v>
      </c>
    </row>
    <row r="19" spans="1:5" x14ac:dyDescent="0.25">
      <c r="A19" s="3">
        <v>16</v>
      </c>
      <c r="B19" s="3" t="s">
        <v>352</v>
      </c>
      <c r="C19" s="3">
        <v>2450</v>
      </c>
      <c r="D19" s="3" t="s">
        <v>750</v>
      </c>
      <c r="E19" s="3" t="s">
        <v>751</v>
      </c>
    </row>
    <row r="20" spans="1:5" x14ac:dyDescent="0.25">
      <c r="A20" s="3">
        <v>17</v>
      </c>
      <c r="B20" s="3" t="s">
        <v>352</v>
      </c>
      <c r="C20" s="3">
        <v>2450</v>
      </c>
      <c r="D20" s="3" t="s">
        <v>750</v>
      </c>
      <c r="E20" s="3" t="s">
        <v>751</v>
      </c>
    </row>
    <row r="21" spans="1:5" x14ac:dyDescent="0.25">
      <c r="A21" s="3">
        <v>18</v>
      </c>
      <c r="B21" s="3" t="s">
        <v>365</v>
      </c>
      <c r="C21" s="3">
        <v>2450</v>
      </c>
      <c r="D21" s="3" t="s">
        <v>750</v>
      </c>
      <c r="E21" s="3" t="s">
        <v>751</v>
      </c>
    </row>
    <row r="22" spans="1:5" x14ac:dyDescent="0.25">
      <c r="A22" s="3">
        <v>19</v>
      </c>
      <c r="B22" s="3" t="s">
        <v>365</v>
      </c>
      <c r="C22" s="3">
        <v>2450</v>
      </c>
      <c r="D22" s="3" t="s">
        <v>750</v>
      </c>
      <c r="E22" s="3" t="s">
        <v>751</v>
      </c>
    </row>
    <row r="23" spans="1:5" x14ac:dyDescent="0.25">
      <c r="A23" s="3">
        <v>20</v>
      </c>
      <c r="B23" s="3" t="s">
        <v>365</v>
      </c>
      <c r="C23" s="3">
        <v>2450</v>
      </c>
      <c r="D23" s="3" t="s">
        <v>750</v>
      </c>
      <c r="E23" s="3" t="s">
        <v>751</v>
      </c>
    </row>
    <row r="24" spans="1:5" x14ac:dyDescent="0.25">
      <c r="A24" s="3">
        <v>21</v>
      </c>
      <c r="B24" s="3" t="s">
        <v>365</v>
      </c>
      <c r="C24" s="3">
        <v>2450</v>
      </c>
      <c r="D24" s="3" t="s">
        <v>750</v>
      </c>
      <c r="E24" s="3" t="s">
        <v>751</v>
      </c>
    </row>
    <row r="25" spans="1:5" x14ac:dyDescent="0.25">
      <c r="A25" s="3">
        <v>22</v>
      </c>
      <c r="B25" s="3" t="s">
        <v>365</v>
      </c>
      <c r="C25" s="3">
        <v>2450</v>
      </c>
      <c r="D25" s="3" t="s">
        <v>750</v>
      </c>
      <c r="E25" s="3" t="s">
        <v>751</v>
      </c>
    </row>
    <row r="26" spans="1:5" x14ac:dyDescent="0.25">
      <c r="A26" s="3">
        <v>23</v>
      </c>
      <c r="B26" s="3" t="s">
        <v>365</v>
      </c>
      <c r="C26" s="3">
        <v>2450</v>
      </c>
      <c r="D26" s="3" t="s">
        <v>750</v>
      </c>
      <c r="E26" s="3" t="s">
        <v>751</v>
      </c>
    </row>
    <row r="27" spans="1:5" x14ac:dyDescent="0.25">
      <c r="A27" s="3">
        <v>24</v>
      </c>
      <c r="B27" s="3" t="s">
        <v>753</v>
      </c>
      <c r="C27" s="3">
        <v>2450</v>
      </c>
      <c r="D27" s="3" t="s">
        <v>750</v>
      </c>
      <c r="E27" s="3" t="s">
        <v>751</v>
      </c>
    </row>
    <row r="28" spans="1:5" x14ac:dyDescent="0.25">
      <c r="A28" s="3">
        <v>25</v>
      </c>
      <c r="B28" s="3" t="s">
        <v>381</v>
      </c>
      <c r="C28" s="3">
        <v>2450</v>
      </c>
      <c r="D28" s="3" t="s">
        <v>750</v>
      </c>
      <c r="E28" s="3" t="s">
        <v>751</v>
      </c>
    </row>
    <row r="29" spans="1:5" x14ac:dyDescent="0.25">
      <c r="A29" s="3">
        <v>26</v>
      </c>
      <c r="B29" s="3" t="s">
        <v>385</v>
      </c>
      <c r="C29" s="3">
        <v>2450</v>
      </c>
      <c r="D29" s="3" t="s">
        <v>750</v>
      </c>
      <c r="E29" s="3" t="s">
        <v>751</v>
      </c>
    </row>
    <row r="30" spans="1:5" x14ac:dyDescent="0.25">
      <c r="A30" s="3">
        <v>27</v>
      </c>
      <c r="B30" s="3" t="s">
        <v>385</v>
      </c>
      <c r="C30" s="3">
        <v>2450</v>
      </c>
      <c r="D30" s="3" t="s">
        <v>750</v>
      </c>
      <c r="E30" s="3" t="s">
        <v>751</v>
      </c>
    </row>
    <row r="31" spans="1:5" x14ac:dyDescent="0.25">
      <c r="A31" s="3">
        <v>28</v>
      </c>
      <c r="B31" s="3" t="s">
        <v>390</v>
      </c>
      <c r="C31" s="3">
        <v>2450</v>
      </c>
      <c r="D31" s="3" t="s">
        <v>750</v>
      </c>
      <c r="E31" s="3" t="s">
        <v>751</v>
      </c>
    </row>
    <row r="32" spans="1:5" x14ac:dyDescent="0.25">
      <c r="A32" s="3">
        <v>29</v>
      </c>
      <c r="B32" s="3" t="s">
        <v>394</v>
      </c>
      <c r="C32" s="3">
        <v>2450</v>
      </c>
      <c r="D32" s="3" t="s">
        <v>750</v>
      </c>
      <c r="E32" s="3" t="s">
        <v>751</v>
      </c>
    </row>
    <row r="33" spans="1:5" x14ac:dyDescent="0.25">
      <c r="A33" s="3">
        <v>30</v>
      </c>
      <c r="B33" s="3" t="s">
        <v>394</v>
      </c>
      <c r="C33" s="3">
        <v>2450</v>
      </c>
      <c r="D33" s="3" t="s">
        <v>750</v>
      </c>
      <c r="E33" s="3" t="s">
        <v>751</v>
      </c>
    </row>
    <row r="34" spans="1:5" x14ac:dyDescent="0.25">
      <c r="A34" s="3">
        <v>31</v>
      </c>
      <c r="B34" s="3" t="s">
        <v>400</v>
      </c>
      <c r="C34" s="3">
        <v>2450</v>
      </c>
      <c r="D34" s="3" t="s">
        <v>750</v>
      </c>
      <c r="E34" s="3" t="s">
        <v>751</v>
      </c>
    </row>
    <row r="35" spans="1:5" x14ac:dyDescent="0.25">
      <c r="A35" s="3">
        <v>32</v>
      </c>
      <c r="B35" s="3" t="s">
        <v>403</v>
      </c>
      <c r="C35" s="3">
        <v>2450</v>
      </c>
      <c r="D35" s="3" t="s">
        <v>750</v>
      </c>
      <c r="E35" s="3" t="s">
        <v>751</v>
      </c>
    </row>
    <row r="36" spans="1:5" x14ac:dyDescent="0.25">
      <c r="A36" s="3">
        <v>33</v>
      </c>
      <c r="B36" s="3" t="s">
        <v>406</v>
      </c>
      <c r="C36" s="3">
        <v>2450</v>
      </c>
      <c r="D36" s="3" t="s">
        <v>750</v>
      </c>
      <c r="E36" s="3" t="s">
        <v>751</v>
      </c>
    </row>
    <row r="37" spans="1:5" x14ac:dyDescent="0.25">
      <c r="A37" s="3">
        <v>34</v>
      </c>
      <c r="B37" s="3" t="s">
        <v>410</v>
      </c>
      <c r="C37" s="3">
        <v>2450</v>
      </c>
      <c r="D37" s="3" t="s">
        <v>750</v>
      </c>
      <c r="E37" s="3" t="s">
        <v>751</v>
      </c>
    </row>
    <row r="38" spans="1:5" x14ac:dyDescent="0.25">
      <c r="A38" s="3">
        <v>35</v>
      </c>
      <c r="B38" s="3" t="s">
        <v>410</v>
      </c>
      <c r="C38" s="3">
        <v>2450</v>
      </c>
      <c r="D38" s="3" t="s">
        <v>750</v>
      </c>
      <c r="E38" s="3" t="s">
        <v>751</v>
      </c>
    </row>
    <row r="39" spans="1:5" x14ac:dyDescent="0.25">
      <c r="A39" s="3">
        <v>36</v>
      </c>
      <c r="B39" s="3" t="s">
        <v>410</v>
      </c>
      <c r="C39" s="3">
        <v>2450</v>
      </c>
      <c r="D39" s="3" t="s">
        <v>750</v>
      </c>
      <c r="E39" s="3" t="s">
        <v>751</v>
      </c>
    </row>
    <row r="40" spans="1:5" x14ac:dyDescent="0.25">
      <c r="A40" s="3">
        <v>37</v>
      </c>
      <c r="B40" s="3" t="s">
        <v>410</v>
      </c>
      <c r="C40" s="3">
        <v>2450</v>
      </c>
      <c r="D40" s="3" t="s">
        <v>750</v>
      </c>
      <c r="E40" s="3" t="s">
        <v>751</v>
      </c>
    </row>
    <row r="41" spans="1:5" x14ac:dyDescent="0.25">
      <c r="A41" s="3">
        <v>38</v>
      </c>
      <c r="B41" s="3" t="s">
        <v>410</v>
      </c>
      <c r="C41" s="3">
        <v>2450</v>
      </c>
      <c r="D41" s="3" t="s">
        <v>750</v>
      </c>
      <c r="E41" s="3" t="s">
        <v>751</v>
      </c>
    </row>
    <row r="42" spans="1:5" x14ac:dyDescent="0.25">
      <c r="A42" s="3">
        <v>39</v>
      </c>
      <c r="B42" s="3" t="s">
        <v>421</v>
      </c>
      <c r="C42" s="3">
        <v>2450</v>
      </c>
      <c r="D42" s="3" t="s">
        <v>750</v>
      </c>
      <c r="E42" s="3" t="s">
        <v>751</v>
      </c>
    </row>
    <row r="43" spans="1:5" x14ac:dyDescent="0.25">
      <c r="A43" s="3">
        <v>40</v>
      </c>
      <c r="B43" s="3" t="s">
        <v>421</v>
      </c>
      <c r="C43" s="3">
        <v>2450</v>
      </c>
      <c r="D43" s="3" t="s">
        <v>750</v>
      </c>
      <c r="E43" s="3" t="s">
        <v>751</v>
      </c>
    </row>
    <row r="44" spans="1:5" x14ac:dyDescent="0.25">
      <c r="A44" s="3">
        <v>41</v>
      </c>
      <c r="B44" s="3" t="s">
        <v>427</v>
      </c>
      <c r="C44" s="3">
        <v>2450</v>
      </c>
      <c r="D44" s="3" t="s">
        <v>750</v>
      </c>
      <c r="E44" s="3" t="s">
        <v>751</v>
      </c>
    </row>
    <row r="45" spans="1:5" x14ac:dyDescent="0.25">
      <c r="A45" s="3">
        <v>42</v>
      </c>
      <c r="B45" s="3" t="s">
        <v>427</v>
      </c>
      <c r="C45" s="3">
        <v>2450</v>
      </c>
      <c r="D45" s="3" t="s">
        <v>750</v>
      </c>
      <c r="E45" s="3" t="s">
        <v>751</v>
      </c>
    </row>
    <row r="46" spans="1:5" x14ac:dyDescent="0.25">
      <c r="A46" s="3">
        <v>43</v>
      </c>
      <c r="B46" s="3" t="s">
        <v>427</v>
      </c>
      <c r="C46" s="3">
        <v>2450</v>
      </c>
      <c r="D46" s="3" t="s">
        <v>750</v>
      </c>
      <c r="E46" s="3" t="s">
        <v>751</v>
      </c>
    </row>
    <row r="47" spans="1:5" x14ac:dyDescent="0.25">
      <c r="A47" s="3">
        <v>44</v>
      </c>
      <c r="B47" s="3" t="s">
        <v>427</v>
      </c>
      <c r="C47" s="3">
        <v>2450</v>
      </c>
      <c r="D47" s="3" t="s">
        <v>750</v>
      </c>
      <c r="E47" s="3" t="s">
        <v>751</v>
      </c>
    </row>
    <row r="48" spans="1:5" x14ac:dyDescent="0.25">
      <c r="A48" s="3">
        <v>45</v>
      </c>
      <c r="B48" s="3" t="s">
        <v>427</v>
      </c>
      <c r="C48" s="3">
        <v>2450</v>
      </c>
      <c r="D48" s="3" t="s">
        <v>750</v>
      </c>
      <c r="E48" s="3" t="s">
        <v>751</v>
      </c>
    </row>
    <row r="49" spans="1:5" x14ac:dyDescent="0.25">
      <c r="A49" s="3">
        <v>46</v>
      </c>
      <c r="B49" s="3" t="s">
        <v>421</v>
      </c>
      <c r="C49" s="3">
        <v>2450</v>
      </c>
      <c r="D49" s="3" t="s">
        <v>750</v>
      </c>
      <c r="E49" s="3" t="s">
        <v>751</v>
      </c>
    </row>
    <row r="50" spans="1:5" x14ac:dyDescent="0.25">
      <c r="A50" s="3">
        <v>47</v>
      </c>
      <c r="B50" s="3" t="s">
        <v>421</v>
      </c>
      <c r="C50" s="3">
        <v>2450</v>
      </c>
      <c r="D50" s="3" t="s">
        <v>750</v>
      </c>
      <c r="E50" s="3" t="s">
        <v>751</v>
      </c>
    </row>
    <row r="51" spans="1:5" x14ac:dyDescent="0.25">
      <c r="A51" s="3">
        <v>48</v>
      </c>
      <c r="B51" s="3" t="s">
        <v>427</v>
      </c>
      <c r="C51" s="3">
        <v>2450</v>
      </c>
      <c r="D51" s="3" t="s">
        <v>750</v>
      </c>
      <c r="E51" s="3" t="s">
        <v>751</v>
      </c>
    </row>
    <row r="52" spans="1:5" x14ac:dyDescent="0.25">
      <c r="A52" s="3">
        <v>49</v>
      </c>
      <c r="B52" s="3" t="s">
        <v>443</v>
      </c>
      <c r="C52" s="3">
        <v>2450</v>
      </c>
      <c r="D52" s="3" t="s">
        <v>750</v>
      </c>
      <c r="E52" s="3" t="s">
        <v>751</v>
      </c>
    </row>
    <row r="53" spans="1:5" x14ac:dyDescent="0.25">
      <c r="A53" s="3">
        <v>50</v>
      </c>
      <c r="B53" s="3" t="s">
        <v>447</v>
      </c>
      <c r="C53" s="3">
        <v>2450</v>
      </c>
      <c r="D53" s="3" t="s">
        <v>750</v>
      </c>
      <c r="E53" s="3" t="s">
        <v>751</v>
      </c>
    </row>
    <row r="54" spans="1:5" x14ac:dyDescent="0.25">
      <c r="A54" s="3">
        <v>51</v>
      </c>
      <c r="B54" s="3" t="s">
        <v>447</v>
      </c>
      <c r="C54" s="3">
        <v>2450</v>
      </c>
      <c r="D54" s="3" t="s">
        <v>750</v>
      </c>
      <c r="E54" s="3" t="s">
        <v>751</v>
      </c>
    </row>
    <row r="55" spans="1:5" x14ac:dyDescent="0.25">
      <c r="A55" s="3">
        <v>52</v>
      </c>
      <c r="B55" s="3" t="s">
        <v>447</v>
      </c>
      <c r="C55" s="3">
        <v>2450</v>
      </c>
      <c r="D55" s="3" t="s">
        <v>750</v>
      </c>
      <c r="E55" s="3" t="s">
        <v>751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5" workbookViewId="0">
      <selection activeCell="A4" sqref="A4:A5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3" t="s">
        <v>300</v>
      </c>
      <c r="C4" s="3">
        <v>1246</v>
      </c>
      <c r="D4" s="3" t="s">
        <v>750</v>
      </c>
      <c r="E4" s="3" t="s">
        <v>754</v>
      </c>
    </row>
    <row r="5" spans="1:5" x14ac:dyDescent="0.25">
      <c r="A5">
        <v>2</v>
      </c>
      <c r="B5" s="3" t="s">
        <v>305</v>
      </c>
      <c r="C5" s="3">
        <v>1246</v>
      </c>
      <c r="D5" s="3" t="s">
        <v>750</v>
      </c>
      <c r="E5" s="3" t="s">
        <v>754</v>
      </c>
    </row>
    <row r="6" spans="1:5" x14ac:dyDescent="0.25">
      <c r="A6">
        <v>3</v>
      </c>
      <c r="B6" s="3" t="s">
        <v>309</v>
      </c>
      <c r="C6" s="3">
        <v>1246</v>
      </c>
      <c r="D6" s="3" t="s">
        <v>750</v>
      </c>
      <c r="E6" s="3" t="s">
        <v>754</v>
      </c>
    </row>
    <row r="7" spans="1:5" x14ac:dyDescent="0.25">
      <c r="A7">
        <v>4</v>
      </c>
      <c r="B7" s="3" t="s">
        <v>300</v>
      </c>
      <c r="C7" s="3">
        <v>1246</v>
      </c>
      <c r="D7" s="3" t="s">
        <v>750</v>
      </c>
      <c r="E7" s="3" t="s">
        <v>754</v>
      </c>
    </row>
    <row r="8" spans="1:5" x14ac:dyDescent="0.25">
      <c r="A8">
        <v>5</v>
      </c>
      <c r="B8" s="3" t="s">
        <v>316</v>
      </c>
      <c r="C8" s="3">
        <v>1246</v>
      </c>
      <c r="D8" s="3" t="s">
        <v>750</v>
      </c>
      <c r="E8" s="3" t="s">
        <v>754</v>
      </c>
    </row>
    <row r="9" spans="1:5" x14ac:dyDescent="0.25">
      <c r="A9">
        <v>6</v>
      </c>
      <c r="B9" s="3" t="s">
        <v>300</v>
      </c>
      <c r="C9" s="3">
        <v>1246</v>
      </c>
      <c r="D9" s="3" t="s">
        <v>750</v>
      </c>
      <c r="E9" s="3" t="s">
        <v>754</v>
      </c>
    </row>
    <row r="10" spans="1:5" x14ac:dyDescent="0.25">
      <c r="A10">
        <v>7</v>
      </c>
      <c r="B10" s="3" t="s">
        <v>755</v>
      </c>
      <c r="C10" s="3">
        <v>1246</v>
      </c>
      <c r="D10" s="3" t="s">
        <v>750</v>
      </c>
      <c r="E10" s="3" t="s">
        <v>754</v>
      </c>
    </row>
    <row r="11" spans="1:5" x14ac:dyDescent="0.25">
      <c r="A11">
        <v>8</v>
      </c>
      <c r="B11" s="3" t="s">
        <v>328</v>
      </c>
      <c r="C11" s="3">
        <v>1246</v>
      </c>
      <c r="D11" s="3" t="s">
        <v>750</v>
      </c>
      <c r="E11" s="3" t="s">
        <v>754</v>
      </c>
    </row>
    <row r="12" spans="1:5" x14ac:dyDescent="0.25">
      <c r="A12">
        <v>9</v>
      </c>
      <c r="B12" s="3" t="s">
        <v>756</v>
      </c>
      <c r="C12" s="3">
        <v>1246</v>
      </c>
      <c r="D12" s="3" t="s">
        <v>750</v>
      </c>
      <c r="E12" s="3" t="s">
        <v>754</v>
      </c>
    </row>
    <row r="13" spans="1:5" x14ac:dyDescent="0.25">
      <c r="A13">
        <v>10</v>
      </c>
      <c r="B13" s="3" t="s">
        <v>336</v>
      </c>
      <c r="C13" s="3">
        <v>1246</v>
      </c>
      <c r="D13" s="3" t="s">
        <v>750</v>
      </c>
      <c r="E13" s="3" t="s">
        <v>754</v>
      </c>
    </row>
    <row r="14" spans="1:5" x14ac:dyDescent="0.25">
      <c r="A14">
        <v>11</v>
      </c>
      <c r="B14" s="3" t="s">
        <v>341</v>
      </c>
      <c r="C14" s="3">
        <v>1246</v>
      </c>
      <c r="D14" s="3" t="s">
        <v>750</v>
      </c>
      <c r="E14" s="3" t="s">
        <v>754</v>
      </c>
    </row>
    <row r="15" spans="1:5" x14ac:dyDescent="0.25">
      <c r="A15">
        <v>12</v>
      </c>
      <c r="B15" s="3" t="s">
        <v>341</v>
      </c>
      <c r="C15" s="3">
        <v>1246</v>
      </c>
      <c r="D15" s="3" t="s">
        <v>750</v>
      </c>
      <c r="E15" s="3" t="s">
        <v>754</v>
      </c>
    </row>
    <row r="16" spans="1:5" x14ac:dyDescent="0.25">
      <c r="A16">
        <v>13</v>
      </c>
      <c r="B16" s="3" t="s">
        <v>348</v>
      </c>
      <c r="C16" s="3">
        <v>1246</v>
      </c>
      <c r="D16" s="3" t="s">
        <v>750</v>
      </c>
      <c r="E16" s="3" t="s">
        <v>754</v>
      </c>
    </row>
    <row r="17" spans="1:5" x14ac:dyDescent="0.25">
      <c r="A17">
        <v>14</v>
      </c>
      <c r="B17" s="3" t="s">
        <v>352</v>
      </c>
      <c r="C17" s="3">
        <v>1246</v>
      </c>
      <c r="D17" s="3" t="s">
        <v>750</v>
      </c>
      <c r="E17" s="3" t="s">
        <v>754</v>
      </c>
    </row>
    <row r="18" spans="1:5" x14ac:dyDescent="0.25">
      <c r="A18">
        <v>15</v>
      </c>
      <c r="B18" s="3" t="s">
        <v>352</v>
      </c>
      <c r="C18" s="3">
        <v>1246</v>
      </c>
      <c r="D18" s="3" t="s">
        <v>750</v>
      </c>
      <c r="E18" s="3" t="s">
        <v>754</v>
      </c>
    </row>
    <row r="19" spans="1:5" x14ac:dyDescent="0.25">
      <c r="A19">
        <v>16</v>
      </c>
      <c r="B19" s="3" t="s">
        <v>757</v>
      </c>
      <c r="C19" s="3">
        <v>1246</v>
      </c>
      <c r="D19" s="3" t="s">
        <v>750</v>
      </c>
      <c r="E19" s="3" t="s">
        <v>754</v>
      </c>
    </row>
    <row r="20" spans="1:5" x14ac:dyDescent="0.25">
      <c r="A20">
        <v>17</v>
      </c>
      <c r="B20" s="3" t="s">
        <v>352</v>
      </c>
      <c r="C20" s="3">
        <v>1246</v>
      </c>
      <c r="D20" s="3" t="s">
        <v>750</v>
      </c>
      <c r="E20" s="3" t="s">
        <v>754</v>
      </c>
    </row>
    <row r="21" spans="1:5" x14ac:dyDescent="0.25">
      <c r="A21">
        <v>18</v>
      </c>
      <c r="B21" s="3" t="s">
        <v>365</v>
      </c>
      <c r="C21" s="3">
        <v>1246</v>
      </c>
      <c r="D21" s="3" t="s">
        <v>750</v>
      </c>
      <c r="E21" s="3" t="s">
        <v>754</v>
      </c>
    </row>
    <row r="22" spans="1:5" x14ac:dyDescent="0.25">
      <c r="A22">
        <v>19</v>
      </c>
      <c r="B22" s="3" t="s">
        <v>365</v>
      </c>
      <c r="C22" s="3">
        <v>1246</v>
      </c>
      <c r="D22" s="3" t="s">
        <v>750</v>
      </c>
      <c r="E22" s="3" t="s">
        <v>754</v>
      </c>
    </row>
    <row r="23" spans="1:5" x14ac:dyDescent="0.25">
      <c r="A23">
        <v>20</v>
      </c>
      <c r="B23" s="3" t="s">
        <v>365</v>
      </c>
      <c r="C23" s="3">
        <v>1246</v>
      </c>
      <c r="D23" s="3" t="s">
        <v>750</v>
      </c>
      <c r="E23" s="3" t="s">
        <v>754</v>
      </c>
    </row>
    <row r="24" spans="1:5" x14ac:dyDescent="0.25">
      <c r="A24">
        <v>21</v>
      </c>
      <c r="B24" s="3" t="s">
        <v>365</v>
      </c>
      <c r="C24" s="3">
        <v>1246</v>
      </c>
      <c r="D24" s="3" t="s">
        <v>750</v>
      </c>
      <c r="E24" s="3" t="s">
        <v>754</v>
      </c>
    </row>
    <row r="25" spans="1:5" x14ac:dyDescent="0.25">
      <c r="A25">
        <v>22</v>
      </c>
      <c r="B25" s="3" t="s">
        <v>365</v>
      </c>
      <c r="C25" s="3">
        <v>1246</v>
      </c>
      <c r="D25" s="3" t="s">
        <v>750</v>
      </c>
      <c r="E25" s="3" t="s">
        <v>754</v>
      </c>
    </row>
    <row r="26" spans="1:5" x14ac:dyDescent="0.25">
      <c r="A26">
        <v>23</v>
      </c>
      <c r="B26" s="3" t="s">
        <v>365</v>
      </c>
      <c r="C26" s="3">
        <v>1246</v>
      </c>
      <c r="D26" s="3" t="s">
        <v>750</v>
      </c>
      <c r="E26" s="3" t="s">
        <v>754</v>
      </c>
    </row>
    <row r="27" spans="1:5" x14ac:dyDescent="0.25">
      <c r="A27">
        <v>24</v>
      </c>
      <c r="B27" s="3" t="s">
        <v>753</v>
      </c>
      <c r="C27" s="3">
        <v>1246</v>
      </c>
      <c r="D27" s="3" t="s">
        <v>750</v>
      </c>
      <c r="E27" s="3" t="s">
        <v>754</v>
      </c>
    </row>
    <row r="28" spans="1:5" x14ac:dyDescent="0.25">
      <c r="A28">
        <v>25</v>
      </c>
      <c r="B28" s="3" t="s">
        <v>381</v>
      </c>
      <c r="C28" s="3">
        <v>1246</v>
      </c>
      <c r="D28" s="3" t="s">
        <v>750</v>
      </c>
      <c r="E28" s="3" t="s">
        <v>754</v>
      </c>
    </row>
    <row r="29" spans="1:5" x14ac:dyDescent="0.25">
      <c r="A29">
        <v>26</v>
      </c>
      <c r="B29" s="3" t="s">
        <v>385</v>
      </c>
      <c r="C29" s="3">
        <v>1246</v>
      </c>
      <c r="D29" s="3" t="s">
        <v>750</v>
      </c>
      <c r="E29" s="3" t="s">
        <v>754</v>
      </c>
    </row>
    <row r="30" spans="1:5" x14ac:dyDescent="0.25">
      <c r="A30">
        <v>27</v>
      </c>
      <c r="B30" s="3" t="s">
        <v>385</v>
      </c>
      <c r="C30" s="3">
        <v>1246</v>
      </c>
      <c r="D30" s="3" t="s">
        <v>750</v>
      </c>
      <c r="E30" s="3" t="s">
        <v>754</v>
      </c>
    </row>
    <row r="31" spans="1:5" x14ac:dyDescent="0.25">
      <c r="A31">
        <v>28</v>
      </c>
      <c r="B31" s="3" t="s">
        <v>390</v>
      </c>
      <c r="C31" s="3">
        <v>1246</v>
      </c>
      <c r="D31" s="3" t="s">
        <v>750</v>
      </c>
      <c r="E31" s="3" t="s">
        <v>754</v>
      </c>
    </row>
    <row r="32" spans="1:5" x14ac:dyDescent="0.25">
      <c r="A32">
        <v>29</v>
      </c>
      <c r="B32" s="3" t="s">
        <v>394</v>
      </c>
      <c r="C32" s="3">
        <v>1246</v>
      </c>
      <c r="D32" s="3" t="s">
        <v>750</v>
      </c>
      <c r="E32" s="3" t="s">
        <v>754</v>
      </c>
    </row>
    <row r="33" spans="1:5" x14ac:dyDescent="0.25">
      <c r="A33">
        <v>30</v>
      </c>
      <c r="B33" s="3" t="s">
        <v>394</v>
      </c>
      <c r="C33" s="3">
        <v>1246</v>
      </c>
      <c r="D33" s="3" t="s">
        <v>750</v>
      </c>
      <c r="E33" s="3" t="s">
        <v>754</v>
      </c>
    </row>
    <row r="34" spans="1:5" x14ac:dyDescent="0.25">
      <c r="A34">
        <v>31</v>
      </c>
      <c r="B34" s="3" t="s">
        <v>400</v>
      </c>
      <c r="C34" s="3">
        <v>1246</v>
      </c>
      <c r="D34" s="3" t="s">
        <v>750</v>
      </c>
      <c r="E34" s="3" t="s">
        <v>754</v>
      </c>
    </row>
    <row r="35" spans="1:5" x14ac:dyDescent="0.25">
      <c r="A35">
        <v>32</v>
      </c>
      <c r="B35" s="3" t="s">
        <v>403</v>
      </c>
      <c r="C35" s="3">
        <v>1246</v>
      </c>
      <c r="D35" s="3" t="s">
        <v>750</v>
      </c>
      <c r="E35" s="3" t="s">
        <v>754</v>
      </c>
    </row>
    <row r="36" spans="1:5" x14ac:dyDescent="0.25">
      <c r="A36">
        <v>33</v>
      </c>
      <c r="B36" s="3" t="s">
        <v>406</v>
      </c>
      <c r="C36" s="3">
        <v>1246</v>
      </c>
      <c r="D36" s="3" t="s">
        <v>750</v>
      </c>
      <c r="E36" s="3" t="s">
        <v>754</v>
      </c>
    </row>
    <row r="37" spans="1:5" x14ac:dyDescent="0.25">
      <c r="A37">
        <v>34</v>
      </c>
      <c r="B37" s="3" t="s">
        <v>410</v>
      </c>
      <c r="C37" s="3">
        <v>1246</v>
      </c>
      <c r="D37" s="3" t="s">
        <v>750</v>
      </c>
      <c r="E37" s="3" t="s">
        <v>754</v>
      </c>
    </row>
    <row r="38" spans="1:5" x14ac:dyDescent="0.25">
      <c r="A38">
        <v>35</v>
      </c>
      <c r="B38" s="3" t="s">
        <v>410</v>
      </c>
      <c r="C38" s="3">
        <v>1246</v>
      </c>
      <c r="D38" s="3" t="s">
        <v>750</v>
      </c>
      <c r="E38" s="3" t="s">
        <v>754</v>
      </c>
    </row>
    <row r="39" spans="1:5" x14ac:dyDescent="0.25">
      <c r="A39">
        <v>36</v>
      </c>
      <c r="B39" s="3" t="s">
        <v>410</v>
      </c>
      <c r="C39" s="3">
        <v>1246</v>
      </c>
      <c r="D39" s="3" t="s">
        <v>750</v>
      </c>
      <c r="E39" s="3" t="s">
        <v>754</v>
      </c>
    </row>
    <row r="40" spans="1:5" x14ac:dyDescent="0.25">
      <c r="A40">
        <v>37</v>
      </c>
      <c r="B40" s="3" t="s">
        <v>410</v>
      </c>
      <c r="C40" s="3">
        <v>1246</v>
      </c>
      <c r="D40" s="3" t="s">
        <v>750</v>
      </c>
      <c r="E40" s="3" t="s">
        <v>754</v>
      </c>
    </row>
    <row r="41" spans="1:5" x14ac:dyDescent="0.25">
      <c r="A41">
        <v>38</v>
      </c>
      <c r="B41" s="3" t="s">
        <v>410</v>
      </c>
      <c r="C41" s="3">
        <v>1246</v>
      </c>
      <c r="D41" s="3" t="s">
        <v>750</v>
      </c>
      <c r="E41" s="3" t="s">
        <v>754</v>
      </c>
    </row>
    <row r="42" spans="1:5" x14ac:dyDescent="0.25">
      <c r="A42">
        <v>39</v>
      </c>
      <c r="B42" s="3" t="s">
        <v>421</v>
      </c>
      <c r="C42" s="3">
        <v>1246</v>
      </c>
      <c r="D42" s="3" t="s">
        <v>750</v>
      </c>
      <c r="E42" s="3" t="s">
        <v>754</v>
      </c>
    </row>
    <row r="43" spans="1:5" x14ac:dyDescent="0.25">
      <c r="A43">
        <v>40</v>
      </c>
      <c r="B43" s="3" t="s">
        <v>421</v>
      </c>
      <c r="C43" s="3">
        <v>1246</v>
      </c>
      <c r="D43" s="3" t="s">
        <v>750</v>
      </c>
      <c r="E43" s="3" t="s">
        <v>754</v>
      </c>
    </row>
    <row r="44" spans="1:5" x14ac:dyDescent="0.25">
      <c r="A44">
        <v>41</v>
      </c>
      <c r="B44" s="3" t="s">
        <v>427</v>
      </c>
      <c r="C44" s="3">
        <v>1246</v>
      </c>
      <c r="D44" s="3" t="s">
        <v>750</v>
      </c>
      <c r="E44" s="3" t="s">
        <v>754</v>
      </c>
    </row>
    <row r="45" spans="1:5" x14ac:dyDescent="0.25">
      <c r="A45">
        <v>42</v>
      </c>
      <c r="B45" s="3" t="s">
        <v>427</v>
      </c>
      <c r="C45" s="3">
        <v>1246</v>
      </c>
      <c r="D45" s="3" t="s">
        <v>750</v>
      </c>
      <c r="E45" s="3" t="s">
        <v>754</v>
      </c>
    </row>
    <row r="46" spans="1:5" x14ac:dyDescent="0.25">
      <c r="A46">
        <v>43</v>
      </c>
      <c r="B46" s="3" t="s">
        <v>427</v>
      </c>
      <c r="C46" s="3">
        <v>1246</v>
      </c>
      <c r="D46" s="3" t="s">
        <v>750</v>
      </c>
      <c r="E46" s="3" t="s">
        <v>754</v>
      </c>
    </row>
    <row r="47" spans="1:5" x14ac:dyDescent="0.25">
      <c r="A47">
        <v>44</v>
      </c>
      <c r="B47" s="3" t="s">
        <v>427</v>
      </c>
      <c r="C47" s="3">
        <v>1246</v>
      </c>
      <c r="D47" s="3" t="s">
        <v>750</v>
      </c>
      <c r="E47" s="3" t="s">
        <v>754</v>
      </c>
    </row>
    <row r="48" spans="1:5" x14ac:dyDescent="0.25">
      <c r="A48">
        <v>45</v>
      </c>
      <c r="B48" s="3" t="s">
        <v>427</v>
      </c>
      <c r="C48" s="3">
        <v>1246</v>
      </c>
      <c r="D48" s="3" t="s">
        <v>750</v>
      </c>
      <c r="E48" s="3" t="s">
        <v>754</v>
      </c>
    </row>
    <row r="49" spans="1:5" x14ac:dyDescent="0.25">
      <c r="A49">
        <v>46</v>
      </c>
      <c r="B49" s="3" t="s">
        <v>421</v>
      </c>
      <c r="C49" s="3">
        <v>1246</v>
      </c>
      <c r="D49" s="3" t="s">
        <v>750</v>
      </c>
      <c r="E49" s="3" t="s">
        <v>754</v>
      </c>
    </row>
    <row r="50" spans="1:5" x14ac:dyDescent="0.25">
      <c r="A50">
        <v>47</v>
      </c>
      <c r="B50" s="3" t="s">
        <v>421</v>
      </c>
      <c r="C50" s="3">
        <v>1246</v>
      </c>
      <c r="D50" s="3" t="s">
        <v>750</v>
      </c>
      <c r="E50" s="3" t="s">
        <v>754</v>
      </c>
    </row>
    <row r="51" spans="1:5" x14ac:dyDescent="0.25">
      <c r="A51">
        <v>48</v>
      </c>
      <c r="B51" s="3" t="s">
        <v>427</v>
      </c>
      <c r="C51" s="3">
        <v>1246</v>
      </c>
      <c r="D51" s="3" t="s">
        <v>750</v>
      </c>
      <c r="E51" s="3" t="s">
        <v>754</v>
      </c>
    </row>
    <row r="52" spans="1:5" x14ac:dyDescent="0.25">
      <c r="A52">
        <v>49</v>
      </c>
      <c r="B52" s="3" t="s">
        <v>443</v>
      </c>
      <c r="C52" s="3">
        <v>1246</v>
      </c>
      <c r="D52" s="3" t="s">
        <v>750</v>
      </c>
      <c r="E52" s="3" t="s">
        <v>754</v>
      </c>
    </row>
    <row r="53" spans="1:5" x14ac:dyDescent="0.25">
      <c r="A53">
        <v>50</v>
      </c>
      <c r="B53" s="3" t="s">
        <v>447</v>
      </c>
      <c r="C53" s="3">
        <v>1246</v>
      </c>
      <c r="D53" s="3" t="s">
        <v>750</v>
      </c>
      <c r="E53" s="3" t="s">
        <v>754</v>
      </c>
    </row>
    <row r="54" spans="1:5" x14ac:dyDescent="0.25">
      <c r="A54">
        <v>51</v>
      </c>
      <c r="B54" s="3" t="s">
        <v>447</v>
      </c>
      <c r="C54" s="3">
        <v>1246</v>
      </c>
      <c r="D54" s="3" t="s">
        <v>750</v>
      </c>
      <c r="E54" s="3" t="s">
        <v>754</v>
      </c>
    </row>
    <row r="55" spans="1:5" x14ac:dyDescent="0.25">
      <c r="A55">
        <v>52</v>
      </c>
      <c r="B55" s="3" t="s">
        <v>447</v>
      </c>
      <c r="C55" s="3">
        <v>1246</v>
      </c>
      <c r="D55" s="3" t="s">
        <v>750</v>
      </c>
      <c r="E55" s="3" t="s">
        <v>754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745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745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5" workbookViewId="0">
      <selection activeCell="A4" sqref="A4:A5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3" t="s">
        <v>300</v>
      </c>
      <c r="C4" s="3">
        <v>2150</v>
      </c>
      <c r="D4" s="3" t="s">
        <v>750</v>
      </c>
      <c r="E4" s="3" t="s">
        <v>754</v>
      </c>
    </row>
    <row r="5" spans="1:5" x14ac:dyDescent="0.25">
      <c r="A5">
        <v>2</v>
      </c>
      <c r="B5" s="3" t="s">
        <v>305</v>
      </c>
      <c r="C5" s="3">
        <v>2150</v>
      </c>
      <c r="D5" s="3" t="s">
        <v>750</v>
      </c>
      <c r="E5" s="3" t="s">
        <v>754</v>
      </c>
    </row>
    <row r="6" spans="1:5" x14ac:dyDescent="0.25">
      <c r="A6">
        <v>3</v>
      </c>
      <c r="B6" s="3" t="s">
        <v>309</v>
      </c>
      <c r="C6" s="3">
        <v>2150</v>
      </c>
      <c r="D6" s="3" t="s">
        <v>750</v>
      </c>
      <c r="E6" s="3" t="s">
        <v>754</v>
      </c>
    </row>
    <row r="7" spans="1:5" x14ac:dyDescent="0.25">
      <c r="A7">
        <v>4</v>
      </c>
      <c r="B7" s="3" t="s">
        <v>300</v>
      </c>
      <c r="C7" s="3">
        <v>2150</v>
      </c>
      <c r="D7" s="3" t="s">
        <v>750</v>
      </c>
      <c r="E7" s="3" t="s">
        <v>754</v>
      </c>
    </row>
    <row r="8" spans="1:5" x14ac:dyDescent="0.25">
      <c r="A8">
        <v>5</v>
      </c>
      <c r="B8" s="3" t="s">
        <v>316</v>
      </c>
      <c r="C8" s="3">
        <v>2150</v>
      </c>
      <c r="D8" s="3" t="s">
        <v>750</v>
      </c>
      <c r="E8" s="3" t="s">
        <v>754</v>
      </c>
    </row>
    <row r="9" spans="1:5" x14ac:dyDescent="0.25">
      <c r="A9">
        <v>6</v>
      </c>
      <c r="B9" s="3" t="s">
        <v>300</v>
      </c>
      <c r="C9" s="3">
        <v>2150</v>
      </c>
      <c r="D9" s="3" t="s">
        <v>750</v>
      </c>
      <c r="E9" s="3" t="s">
        <v>754</v>
      </c>
    </row>
    <row r="10" spans="1:5" x14ac:dyDescent="0.25">
      <c r="A10">
        <v>7</v>
      </c>
      <c r="B10" s="3" t="s">
        <v>323</v>
      </c>
      <c r="C10" s="3">
        <v>2150</v>
      </c>
      <c r="D10" s="3" t="s">
        <v>750</v>
      </c>
      <c r="E10" s="3" t="s">
        <v>754</v>
      </c>
    </row>
    <row r="11" spans="1:5" x14ac:dyDescent="0.25">
      <c r="A11">
        <v>8</v>
      </c>
      <c r="B11" s="3" t="s">
        <v>328</v>
      </c>
      <c r="C11" s="3">
        <v>2150</v>
      </c>
      <c r="D11" s="3" t="s">
        <v>750</v>
      </c>
      <c r="E11" s="3" t="s">
        <v>754</v>
      </c>
    </row>
    <row r="12" spans="1:5" x14ac:dyDescent="0.25">
      <c r="A12">
        <v>9</v>
      </c>
      <c r="B12" s="3" t="s">
        <v>332</v>
      </c>
      <c r="C12" s="3">
        <v>2150</v>
      </c>
      <c r="D12" s="3" t="s">
        <v>750</v>
      </c>
      <c r="E12" s="3" t="s">
        <v>754</v>
      </c>
    </row>
    <row r="13" spans="1:5" x14ac:dyDescent="0.25">
      <c r="A13">
        <v>10</v>
      </c>
      <c r="B13" s="3" t="s">
        <v>336</v>
      </c>
      <c r="C13" s="3">
        <v>2150</v>
      </c>
      <c r="D13" s="3" t="s">
        <v>750</v>
      </c>
      <c r="E13" s="3" t="s">
        <v>754</v>
      </c>
    </row>
    <row r="14" spans="1:5" x14ac:dyDescent="0.25">
      <c r="A14">
        <v>11</v>
      </c>
      <c r="B14" s="3" t="s">
        <v>341</v>
      </c>
      <c r="C14" s="3">
        <v>2150</v>
      </c>
      <c r="D14" s="3" t="s">
        <v>750</v>
      </c>
      <c r="E14" s="3" t="s">
        <v>754</v>
      </c>
    </row>
    <row r="15" spans="1:5" x14ac:dyDescent="0.25">
      <c r="A15">
        <v>12</v>
      </c>
      <c r="B15" s="3" t="s">
        <v>341</v>
      </c>
      <c r="C15" s="3">
        <v>2150</v>
      </c>
      <c r="D15" s="3" t="s">
        <v>750</v>
      </c>
      <c r="E15" s="3" t="s">
        <v>754</v>
      </c>
    </row>
    <row r="16" spans="1:5" x14ac:dyDescent="0.25">
      <c r="A16">
        <v>13</v>
      </c>
      <c r="B16" s="3" t="s">
        <v>348</v>
      </c>
      <c r="C16" s="3">
        <v>2150</v>
      </c>
      <c r="D16" s="3" t="s">
        <v>750</v>
      </c>
      <c r="E16" s="3" t="s">
        <v>754</v>
      </c>
    </row>
    <row r="17" spans="1:5" x14ac:dyDescent="0.25">
      <c r="A17">
        <v>14</v>
      </c>
      <c r="B17" s="3" t="s">
        <v>352</v>
      </c>
      <c r="C17" s="3">
        <v>2150</v>
      </c>
      <c r="D17" s="3" t="s">
        <v>750</v>
      </c>
      <c r="E17" s="3" t="s">
        <v>754</v>
      </c>
    </row>
    <row r="18" spans="1:5" x14ac:dyDescent="0.25">
      <c r="A18">
        <v>15</v>
      </c>
      <c r="B18" s="3" t="s">
        <v>352</v>
      </c>
      <c r="C18" s="3">
        <v>2150</v>
      </c>
      <c r="D18" s="3" t="s">
        <v>750</v>
      </c>
      <c r="E18" s="3" t="s">
        <v>754</v>
      </c>
    </row>
    <row r="19" spans="1:5" x14ac:dyDescent="0.25">
      <c r="A19">
        <v>16</v>
      </c>
      <c r="B19" s="3" t="s">
        <v>352</v>
      </c>
      <c r="C19" s="3">
        <v>2150</v>
      </c>
      <c r="D19" s="3" t="s">
        <v>750</v>
      </c>
      <c r="E19" s="3" t="s">
        <v>754</v>
      </c>
    </row>
    <row r="20" spans="1:5" x14ac:dyDescent="0.25">
      <c r="A20">
        <v>17</v>
      </c>
      <c r="B20" s="3" t="s">
        <v>352</v>
      </c>
      <c r="C20" s="3">
        <v>2150</v>
      </c>
      <c r="D20" s="3" t="s">
        <v>750</v>
      </c>
      <c r="E20" s="3" t="s">
        <v>754</v>
      </c>
    </row>
    <row r="21" spans="1:5" x14ac:dyDescent="0.25">
      <c r="A21">
        <v>18</v>
      </c>
      <c r="B21" s="3" t="s">
        <v>364</v>
      </c>
      <c r="C21" s="3">
        <v>2150</v>
      </c>
      <c r="D21" s="3" t="s">
        <v>750</v>
      </c>
      <c r="E21" s="3" t="s">
        <v>754</v>
      </c>
    </row>
    <row r="22" spans="1:5" x14ac:dyDescent="0.25">
      <c r="A22">
        <v>19</v>
      </c>
      <c r="B22" s="3" t="s">
        <v>364</v>
      </c>
      <c r="C22" s="3">
        <v>2150</v>
      </c>
      <c r="D22" s="3" t="s">
        <v>750</v>
      </c>
      <c r="E22" s="3" t="s">
        <v>754</v>
      </c>
    </row>
    <row r="23" spans="1:5" x14ac:dyDescent="0.25">
      <c r="A23">
        <v>20</v>
      </c>
      <c r="B23" s="3" t="s">
        <v>364</v>
      </c>
      <c r="C23" s="3">
        <v>2150</v>
      </c>
      <c r="D23" s="3" t="s">
        <v>750</v>
      </c>
      <c r="E23" s="3" t="s">
        <v>754</v>
      </c>
    </row>
    <row r="24" spans="1:5" x14ac:dyDescent="0.25">
      <c r="A24">
        <v>21</v>
      </c>
      <c r="B24" s="3" t="s">
        <v>364</v>
      </c>
      <c r="C24" s="3">
        <v>2150</v>
      </c>
      <c r="D24" s="3" t="s">
        <v>750</v>
      </c>
      <c r="E24" s="3" t="s">
        <v>754</v>
      </c>
    </row>
    <row r="25" spans="1:5" x14ac:dyDescent="0.25">
      <c r="A25">
        <v>22</v>
      </c>
      <c r="B25" s="3" t="s">
        <v>364</v>
      </c>
      <c r="C25" s="3">
        <v>2150</v>
      </c>
      <c r="D25" s="3" t="s">
        <v>750</v>
      </c>
      <c r="E25" s="3" t="s">
        <v>754</v>
      </c>
    </row>
    <row r="26" spans="1:5" x14ac:dyDescent="0.25">
      <c r="A26">
        <v>23</v>
      </c>
      <c r="B26" s="3" t="s">
        <v>364</v>
      </c>
      <c r="C26" s="3">
        <v>2150</v>
      </c>
      <c r="D26" s="3" t="s">
        <v>750</v>
      </c>
      <c r="E26" s="3" t="s">
        <v>754</v>
      </c>
    </row>
    <row r="27" spans="1:5" x14ac:dyDescent="0.25">
      <c r="A27">
        <v>24</v>
      </c>
      <c r="B27" s="3" t="s">
        <v>753</v>
      </c>
      <c r="C27" s="3">
        <v>2150</v>
      </c>
      <c r="D27" s="3" t="s">
        <v>750</v>
      </c>
      <c r="E27" s="3" t="s">
        <v>754</v>
      </c>
    </row>
    <row r="28" spans="1:5" x14ac:dyDescent="0.25">
      <c r="A28">
        <v>25</v>
      </c>
      <c r="B28" s="3" t="s">
        <v>381</v>
      </c>
      <c r="C28" s="3">
        <v>2150</v>
      </c>
      <c r="D28" s="3" t="s">
        <v>750</v>
      </c>
      <c r="E28" s="3" t="s">
        <v>754</v>
      </c>
    </row>
    <row r="29" spans="1:5" x14ac:dyDescent="0.25">
      <c r="A29">
        <v>26</v>
      </c>
      <c r="B29" s="3" t="s">
        <v>385</v>
      </c>
      <c r="C29" s="3">
        <v>2150</v>
      </c>
      <c r="D29" s="3" t="s">
        <v>750</v>
      </c>
      <c r="E29" s="3" t="s">
        <v>754</v>
      </c>
    </row>
    <row r="30" spans="1:5" x14ac:dyDescent="0.25">
      <c r="A30">
        <v>27</v>
      </c>
      <c r="B30" s="3" t="s">
        <v>385</v>
      </c>
      <c r="C30" s="3">
        <v>2150</v>
      </c>
      <c r="D30" s="3" t="s">
        <v>750</v>
      </c>
      <c r="E30" s="3" t="s">
        <v>754</v>
      </c>
    </row>
    <row r="31" spans="1:5" x14ac:dyDescent="0.25">
      <c r="A31">
        <v>28</v>
      </c>
      <c r="B31" s="3" t="s">
        <v>390</v>
      </c>
      <c r="C31" s="3">
        <v>2150</v>
      </c>
      <c r="D31" s="3" t="s">
        <v>750</v>
      </c>
      <c r="E31" s="3" t="s">
        <v>754</v>
      </c>
    </row>
    <row r="32" spans="1:5" x14ac:dyDescent="0.25">
      <c r="A32">
        <v>29</v>
      </c>
      <c r="B32" s="3" t="s">
        <v>394</v>
      </c>
      <c r="C32" s="3">
        <v>2150</v>
      </c>
      <c r="D32" s="3" t="s">
        <v>750</v>
      </c>
      <c r="E32" s="3" t="s">
        <v>754</v>
      </c>
    </row>
    <row r="33" spans="1:5" x14ac:dyDescent="0.25">
      <c r="A33">
        <v>30</v>
      </c>
      <c r="B33" s="3" t="s">
        <v>394</v>
      </c>
      <c r="C33" s="3">
        <v>2150</v>
      </c>
      <c r="D33" s="3" t="s">
        <v>750</v>
      </c>
      <c r="E33" s="3" t="s">
        <v>754</v>
      </c>
    </row>
    <row r="34" spans="1:5" x14ac:dyDescent="0.25">
      <c r="A34">
        <v>31</v>
      </c>
      <c r="B34" s="3" t="s">
        <v>400</v>
      </c>
      <c r="C34" s="3">
        <v>2150</v>
      </c>
      <c r="D34" s="3" t="s">
        <v>750</v>
      </c>
      <c r="E34" s="3" t="s">
        <v>754</v>
      </c>
    </row>
    <row r="35" spans="1:5" x14ac:dyDescent="0.25">
      <c r="A35">
        <v>32</v>
      </c>
      <c r="B35" s="3" t="s">
        <v>403</v>
      </c>
      <c r="C35" s="3">
        <v>2150</v>
      </c>
      <c r="D35" s="3" t="s">
        <v>750</v>
      </c>
      <c r="E35" s="3" t="s">
        <v>754</v>
      </c>
    </row>
    <row r="36" spans="1:5" x14ac:dyDescent="0.25">
      <c r="A36">
        <v>33</v>
      </c>
      <c r="B36" s="3" t="s">
        <v>406</v>
      </c>
      <c r="C36" s="3">
        <v>2150</v>
      </c>
      <c r="D36" s="3" t="s">
        <v>750</v>
      </c>
      <c r="E36" s="3" t="s">
        <v>754</v>
      </c>
    </row>
    <row r="37" spans="1:5" x14ac:dyDescent="0.25">
      <c r="A37">
        <v>34</v>
      </c>
      <c r="B37" s="3" t="s">
        <v>410</v>
      </c>
      <c r="C37" s="3">
        <v>2150</v>
      </c>
      <c r="D37" s="3" t="s">
        <v>750</v>
      </c>
      <c r="E37" s="3" t="s">
        <v>754</v>
      </c>
    </row>
    <row r="38" spans="1:5" x14ac:dyDescent="0.25">
      <c r="A38">
        <v>35</v>
      </c>
      <c r="B38" s="3" t="s">
        <v>410</v>
      </c>
      <c r="C38" s="3">
        <v>2150</v>
      </c>
      <c r="D38" s="3" t="s">
        <v>750</v>
      </c>
      <c r="E38" s="3" t="s">
        <v>754</v>
      </c>
    </row>
    <row r="39" spans="1:5" x14ac:dyDescent="0.25">
      <c r="A39">
        <v>36</v>
      </c>
      <c r="B39" s="3" t="s">
        <v>410</v>
      </c>
      <c r="C39" s="3">
        <v>2150</v>
      </c>
      <c r="D39" s="3" t="s">
        <v>750</v>
      </c>
      <c r="E39" s="3" t="s">
        <v>754</v>
      </c>
    </row>
    <row r="40" spans="1:5" x14ac:dyDescent="0.25">
      <c r="A40">
        <v>37</v>
      </c>
      <c r="B40" s="3" t="s">
        <v>410</v>
      </c>
      <c r="C40" s="3">
        <v>2150</v>
      </c>
      <c r="D40" s="3" t="s">
        <v>750</v>
      </c>
      <c r="E40" s="3" t="s">
        <v>754</v>
      </c>
    </row>
    <row r="41" spans="1:5" x14ac:dyDescent="0.25">
      <c r="A41">
        <v>38</v>
      </c>
      <c r="B41" s="3" t="s">
        <v>410</v>
      </c>
      <c r="C41" s="3">
        <v>2150</v>
      </c>
      <c r="D41" s="3" t="s">
        <v>750</v>
      </c>
      <c r="E41" s="3" t="s">
        <v>754</v>
      </c>
    </row>
    <row r="42" spans="1:5" x14ac:dyDescent="0.25">
      <c r="A42">
        <v>39</v>
      </c>
      <c r="B42" s="3" t="s">
        <v>421</v>
      </c>
      <c r="C42" s="3">
        <v>2150</v>
      </c>
      <c r="D42" s="3" t="s">
        <v>750</v>
      </c>
      <c r="E42" s="3" t="s">
        <v>754</v>
      </c>
    </row>
    <row r="43" spans="1:5" x14ac:dyDescent="0.25">
      <c r="A43">
        <v>40</v>
      </c>
      <c r="B43" s="3" t="s">
        <v>758</v>
      </c>
      <c r="C43" s="3">
        <v>2150</v>
      </c>
      <c r="D43" s="3" t="s">
        <v>750</v>
      </c>
      <c r="E43" s="3" t="s">
        <v>754</v>
      </c>
    </row>
    <row r="44" spans="1:5" x14ac:dyDescent="0.25">
      <c r="A44">
        <v>41</v>
      </c>
      <c r="B44" s="3" t="s">
        <v>427</v>
      </c>
      <c r="C44" s="3">
        <v>2150</v>
      </c>
      <c r="D44" s="3" t="s">
        <v>750</v>
      </c>
      <c r="E44" s="3" t="s">
        <v>754</v>
      </c>
    </row>
    <row r="45" spans="1:5" x14ac:dyDescent="0.25">
      <c r="A45">
        <v>42</v>
      </c>
      <c r="B45" s="3" t="s">
        <v>427</v>
      </c>
      <c r="C45" s="3">
        <v>2150</v>
      </c>
      <c r="D45" s="3" t="s">
        <v>750</v>
      </c>
      <c r="E45" s="3" t="s">
        <v>754</v>
      </c>
    </row>
    <row r="46" spans="1:5" x14ac:dyDescent="0.25">
      <c r="A46">
        <v>43</v>
      </c>
      <c r="B46" s="3" t="s">
        <v>427</v>
      </c>
      <c r="C46" s="3">
        <v>2150</v>
      </c>
      <c r="D46" s="3" t="s">
        <v>750</v>
      </c>
      <c r="E46" s="3" t="s">
        <v>754</v>
      </c>
    </row>
    <row r="47" spans="1:5" x14ac:dyDescent="0.25">
      <c r="A47">
        <v>44</v>
      </c>
      <c r="B47" s="3" t="s">
        <v>427</v>
      </c>
      <c r="C47" s="3">
        <v>2150</v>
      </c>
      <c r="D47" s="3" t="s">
        <v>750</v>
      </c>
      <c r="E47" s="3" t="s">
        <v>754</v>
      </c>
    </row>
    <row r="48" spans="1:5" x14ac:dyDescent="0.25">
      <c r="A48">
        <v>45</v>
      </c>
      <c r="B48" s="3" t="s">
        <v>427</v>
      </c>
      <c r="C48" s="3">
        <v>2150</v>
      </c>
      <c r="D48" s="3" t="s">
        <v>750</v>
      </c>
      <c r="E48" s="3" t="s">
        <v>754</v>
      </c>
    </row>
    <row r="49" spans="1:5" x14ac:dyDescent="0.25">
      <c r="A49">
        <v>46</v>
      </c>
      <c r="B49" s="3" t="s">
        <v>421</v>
      </c>
      <c r="C49" s="3">
        <v>2150</v>
      </c>
      <c r="D49" s="3" t="s">
        <v>750</v>
      </c>
      <c r="E49" s="3" t="s">
        <v>754</v>
      </c>
    </row>
    <row r="50" spans="1:5" x14ac:dyDescent="0.25">
      <c r="A50">
        <v>47</v>
      </c>
      <c r="B50" s="3" t="s">
        <v>421</v>
      </c>
      <c r="C50" s="3">
        <v>2150</v>
      </c>
      <c r="D50" s="3" t="s">
        <v>750</v>
      </c>
      <c r="E50" s="3" t="s">
        <v>754</v>
      </c>
    </row>
    <row r="51" spans="1:5" x14ac:dyDescent="0.25">
      <c r="A51">
        <v>48</v>
      </c>
      <c r="B51" s="3" t="s">
        <v>427</v>
      </c>
      <c r="C51" s="3">
        <v>2150</v>
      </c>
      <c r="D51" s="3" t="s">
        <v>750</v>
      </c>
      <c r="E51" s="3" t="s">
        <v>754</v>
      </c>
    </row>
    <row r="52" spans="1:5" x14ac:dyDescent="0.25">
      <c r="A52">
        <v>49</v>
      </c>
      <c r="B52" s="3" t="s">
        <v>443</v>
      </c>
      <c r="C52" s="3">
        <v>2150</v>
      </c>
      <c r="D52" s="3" t="s">
        <v>750</v>
      </c>
      <c r="E52" s="3" t="s">
        <v>754</v>
      </c>
    </row>
    <row r="53" spans="1:5" x14ac:dyDescent="0.25">
      <c r="A53">
        <v>50</v>
      </c>
      <c r="B53" s="3" t="s">
        <v>447</v>
      </c>
      <c r="C53" s="3">
        <v>2150</v>
      </c>
      <c r="D53" s="3" t="s">
        <v>750</v>
      </c>
      <c r="E53" s="3" t="s">
        <v>754</v>
      </c>
    </row>
    <row r="54" spans="1:5" x14ac:dyDescent="0.25">
      <c r="A54">
        <v>51</v>
      </c>
      <c r="B54" s="3" t="s">
        <v>447</v>
      </c>
      <c r="C54" s="3">
        <v>2150</v>
      </c>
      <c r="D54" s="3" t="s">
        <v>750</v>
      </c>
      <c r="E54" s="3" t="s">
        <v>754</v>
      </c>
    </row>
    <row r="55" spans="1:5" x14ac:dyDescent="0.25">
      <c r="A55">
        <v>52</v>
      </c>
      <c r="B55" s="3" t="s">
        <v>447</v>
      </c>
      <c r="C55" s="3">
        <v>2150</v>
      </c>
      <c r="D55" s="3" t="s">
        <v>750</v>
      </c>
      <c r="E55" s="3" t="s">
        <v>754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745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135" workbookViewId="0">
      <selection activeCell="A147" sqref="A147:XFD152"/>
    </sheetView>
  </sheetViews>
  <sheetFormatPr baseColWidth="10" defaultColWidth="9.140625" defaultRowHeight="15" x14ac:dyDescent="0.25"/>
  <cols>
    <col min="1" max="1" width="5.28515625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744</v>
      </c>
      <c r="C4" s="3">
        <v>14449.1</v>
      </c>
      <c r="D4" t="s">
        <v>746</v>
      </c>
      <c r="E4" t="s">
        <v>743</v>
      </c>
    </row>
    <row r="5" spans="1:5" x14ac:dyDescent="0.25">
      <c r="A5">
        <v>2</v>
      </c>
      <c r="B5" t="s">
        <v>744</v>
      </c>
      <c r="C5" s="3">
        <v>16788.46</v>
      </c>
      <c r="D5" t="s">
        <v>746</v>
      </c>
      <c r="E5" t="s">
        <v>743</v>
      </c>
    </row>
    <row r="6" spans="1:5" x14ac:dyDescent="0.25">
      <c r="A6">
        <v>3</v>
      </c>
      <c r="B6" t="s">
        <v>744</v>
      </c>
      <c r="C6" s="3">
        <v>14702.54</v>
      </c>
      <c r="D6" t="s">
        <v>746</v>
      </c>
      <c r="E6" t="s">
        <v>743</v>
      </c>
    </row>
    <row r="7" spans="1:5" x14ac:dyDescent="0.25">
      <c r="A7">
        <v>4</v>
      </c>
      <c r="B7" t="s">
        <v>744</v>
      </c>
      <c r="C7" s="3">
        <v>16696.54</v>
      </c>
      <c r="D7" t="s">
        <v>746</v>
      </c>
      <c r="E7" t="s">
        <v>743</v>
      </c>
    </row>
    <row r="8" spans="1:5" x14ac:dyDescent="0.25">
      <c r="A8">
        <v>5</v>
      </c>
      <c r="B8" t="s">
        <v>744</v>
      </c>
      <c r="C8" s="3">
        <v>16788.46</v>
      </c>
      <c r="D8" t="s">
        <v>746</v>
      </c>
      <c r="E8" t="s">
        <v>743</v>
      </c>
    </row>
    <row r="9" spans="1:5" x14ac:dyDescent="0.25">
      <c r="A9">
        <v>6</v>
      </c>
      <c r="B9" t="s">
        <v>744</v>
      </c>
      <c r="C9" s="3">
        <v>14627.52</v>
      </c>
      <c r="D9" t="s">
        <v>746</v>
      </c>
      <c r="E9" t="s">
        <v>743</v>
      </c>
    </row>
    <row r="10" spans="1:5" x14ac:dyDescent="0.25">
      <c r="A10">
        <v>7</v>
      </c>
      <c r="B10" t="s">
        <v>744</v>
      </c>
      <c r="C10" s="3">
        <v>22992.98</v>
      </c>
      <c r="D10" t="s">
        <v>746</v>
      </c>
      <c r="E10" t="s">
        <v>743</v>
      </c>
    </row>
    <row r="11" spans="1:5" x14ac:dyDescent="0.25">
      <c r="A11">
        <v>8</v>
      </c>
      <c r="B11" t="s">
        <v>744</v>
      </c>
      <c r="C11" s="3">
        <v>17325.400000000001</v>
      </c>
      <c r="D11" t="s">
        <v>746</v>
      </c>
      <c r="E11" t="s">
        <v>743</v>
      </c>
    </row>
    <row r="12" spans="1:5" x14ac:dyDescent="0.25">
      <c r="A12">
        <v>9</v>
      </c>
      <c r="B12" t="s">
        <v>744</v>
      </c>
      <c r="C12" s="3">
        <v>16777.62</v>
      </c>
      <c r="D12" t="s">
        <v>746</v>
      </c>
      <c r="E12" t="s">
        <v>743</v>
      </c>
    </row>
    <row r="13" spans="1:5" x14ac:dyDescent="0.25">
      <c r="A13">
        <v>10</v>
      </c>
      <c r="B13" t="s">
        <v>744</v>
      </c>
      <c r="C13" s="3">
        <v>18271.3</v>
      </c>
      <c r="D13" t="s">
        <v>746</v>
      </c>
      <c r="E13" t="s">
        <v>743</v>
      </c>
    </row>
    <row r="14" spans="1:5" x14ac:dyDescent="0.25">
      <c r="A14">
        <v>11</v>
      </c>
      <c r="B14" t="s">
        <v>744</v>
      </c>
      <c r="C14" s="3">
        <v>16294.46</v>
      </c>
      <c r="D14" t="s">
        <v>746</v>
      </c>
      <c r="E14" t="s">
        <v>743</v>
      </c>
    </row>
    <row r="15" spans="1:5" x14ac:dyDescent="0.25">
      <c r="A15">
        <v>12</v>
      </c>
      <c r="B15" t="s">
        <v>744</v>
      </c>
      <c r="C15" s="3">
        <v>16534.580000000002</v>
      </c>
      <c r="D15" t="s">
        <v>746</v>
      </c>
      <c r="E15" t="s">
        <v>743</v>
      </c>
    </row>
    <row r="16" spans="1:5" x14ac:dyDescent="0.25">
      <c r="A16">
        <v>13</v>
      </c>
      <c r="B16" t="s">
        <v>744</v>
      </c>
      <c r="C16" s="3">
        <v>16374.5</v>
      </c>
      <c r="D16" t="s">
        <v>746</v>
      </c>
      <c r="E16" t="s">
        <v>743</v>
      </c>
    </row>
    <row r="17" spans="1:5" x14ac:dyDescent="0.25">
      <c r="A17">
        <v>14</v>
      </c>
      <c r="B17" t="s">
        <v>744</v>
      </c>
      <c r="C17" s="3">
        <v>16236.92</v>
      </c>
      <c r="D17" t="s">
        <v>746</v>
      </c>
      <c r="E17" t="s">
        <v>743</v>
      </c>
    </row>
    <row r="18" spans="1:5" x14ac:dyDescent="0.25">
      <c r="A18">
        <v>15</v>
      </c>
      <c r="B18" t="s">
        <v>744</v>
      </c>
      <c r="C18" s="3">
        <v>15594.74</v>
      </c>
      <c r="D18" t="s">
        <v>746</v>
      </c>
      <c r="E18" t="s">
        <v>743</v>
      </c>
    </row>
    <row r="19" spans="1:5" x14ac:dyDescent="0.25">
      <c r="A19">
        <v>16</v>
      </c>
      <c r="B19" t="s">
        <v>744</v>
      </c>
      <c r="C19" s="3">
        <v>16076.84</v>
      </c>
      <c r="D19" t="s">
        <v>746</v>
      </c>
      <c r="E19" t="s">
        <v>743</v>
      </c>
    </row>
    <row r="20" spans="1:5" x14ac:dyDescent="0.25">
      <c r="A20">
        <v>17</v>
      </c>
      <c r="B20" t="s">
        <v>744</v>
      </c>
      <c r="C20" s="3">
        <v>16076.84</v>
      </c>
      <c r="D20" t="s">
        <v>746</v>
      </c>
      <c r="E20" t="s">
        <v>743</v>
      </c>
    </row>
    <row r="21" spans="1:5" x14ac:dyDescent="0.25">
      <c r="A21">
        <v>18</v>
      </c>
      <c r="B21" t="s">
        <v>744</v>
      </c>
      <c r="C21" s="3">
        <v>20037.28</v>
      </c>
      <c r="D21" t="s">
        <v>746</v>
      </c>
      <c r="E21" t="s">
        <v>743</v>
      </c>
    </row>
    <row r="22" spans="1:5" x14ac:dyDescent="0.25">
      <c r="A22">
        <v>19</v>
      </c>
      <c r="B22" t="s">
        <v>744</v>
      </c>
      <c r="C22" s="3">
        <v>20037.28</v>
      </c>
      <c r="D22" t="s">
        <v>746</v>
      </c>
      <c r="E22" t="s">
        <v>743</v>
      </c>
    </row>
    <row r="23" spans="1:5" x14ac:dyDescent="0.25">
      <c r="A23">
        <v>20</v>
      </c>
      <c r="B23" t="s">
        <v>744</v>
      </c>
      <c r="C23" s="3">
        <v>20037.28</v>
      </c>
      <c r="D23" t="s">
        <v>746</v>
      </c>
      <c r="E23" t="s">
        <v>743</v>
      </c>
    </row>
    <row r="24" spans="1:5" x14ac:dyDescent="0.25">
      <c r="A24">
        <v>21</v>
      </c>
      <c r="B24" t="s">
        <v>744</v>
      </c>
      <c r="C24" s="3">
        <v>20037.28</v>
      </c>
      <c r="D24" t="s">
        <v>746</v>
      </c>
      <c r="E24" t="s">
        <v>743</v>
      </c>
    </row>
    <row r="25" spans="1:5" x14ac:dyDescent="0.25">
      <c r="A25">
        <v>22</v>
      </c>
      <c r="B25" t="s">
        <v>744</v>
      </c>
      <c r="C25" s="3">
        <v>20037.28</v>
      </c>
      <c r="D25" t="s">
        <v>746</v>
      </c>
      <c r="E25" t="s">
        <v>743</v>
      </c>
    </row>
    <row r="26" spans="1:5" x14ac:dyDescent="0.25">
      <c r="A26">
        <v>23</v>
      </c>
      <c r="B26" t="s">
        <v>744</v>
      </c>
      <c r="C26" s="3">
        <v>17436.18</v>
      </c>
      <c r="D26" t="s">
        <v>746</v>
      </c>
      <c r="E26" t="s">
        <v>743</v>
      </c>
    </row>
    <row r="27" spans="1:5" x14ac:dyDescent="0.25">
      <c r="A27">
        <v>24</v>
      </c>
      <c r="B27" t="s">
        <v>744</v>
      </c>
      <c r="C27" s="3">
        <v>17276.18</v>
      </c>
      <c r="D27" t="s">
        <v>746</v>
      </c>
      <c r="E27" t="s">
        <v>743</v>
      </c>
    </row>
    <row r="28" spans="1:5" x14ac:dyDescent="0.25">
      <c r="A28">
        <v>25</v>
      </c>
      <c r="B28" t="s">
        <v>744</v>
      </c>
      <c r="C28" s="3">
        <v>16044.58</v>
      </c>
      <c r="D28" t="s">
        <v>746</v>
      </c>
      <c r="E28" t="s">
        <v>743</v>
      </c>
    </row>
    <row r="29" spans="1:5" x14ac:dyDescent="0.25">
      <c r="A29">
        <v>26</v>
      </c>
      <c r="B29" t="s">
        <v>744</v>
      </c>
      <c r="C29" s="3">
        <v>14371.36</v>
      </c>
      <c r="D29" t="s">
        <v>746</v>
      </c>
      <c r="E29" t="s">
        <v>743</v>
      </c>
    </row>
    <row r="30" spans="1:5" x14ac:dyDescent="0.25">
      <c r="A30">
        <v>27</v>
      </c>
      <c r="B30" t="s">
        <v>744</v>
      </c>
      <c r="C30" s="3">
        <v>10439.540000000001</v>
      </c>
      <c r="D30" t="s">
        <v>746</v>
      </c>
      <c r="E30" t="s">
        <v>743</v>
      </c>
    </row>
    <row r="31" spans="1:5" x14ac:dyDescent="0.25">
      <c r="A31">
        <v>28</v>
      </c>
      <c r="B31" t="s">
        <v>744</v>
      </c>
      <c r="C31" s="3">
        <v>15825.38</v>
      </c>
      <c r="D31" t="s">
        <v>746</v>
      </c>
      <c r="E31" t="s">
        <v>743</v>
      </c>
    </row>
    <row r="32" spans="1:5" x14ac:dyDescent="0.25">
      <c r="A32">
        <v>29</v>
      </c>
      <c r="B32" t="s">
        <v>744</v>
      </c>
      <c r="C32" s="3">
        <v>17052.8</v>
      </c>
      <c r="D32" t="s">
        <v>746</v>
      </c>
      <c r="E32" t="s">
        <v>743</v>
      </c>
    </row>
    <row r="33" spans="1:5" x14ac:dyDescent="0.25">
      <c r="A33">
        <v>30</v>
      </c>
      <c r="B33" t="s">
        <v>744</v>
      </c>
      <c r="C33" s="3">
        <v>13048.92</v>
      </c>
      <c r="D33" t="s">
        <v>746</v>
      </c>
      <c r="E33" t="s">
        <v>743</v>
      </c>
    </row>
    <row r="34" spans="1:5" x14ac:dyDescent="0.25">
      <c r="A34">
        <v>31</v>
      </c>
      <c r="B34" t="s">
        <v>744</v>
      </c>
      <c r="C34" s="3">
        <v>12687.82</v>
      </c>
      <c r="D34" t="s">
        <v>746</v>
      </c>
      <c r="E34" t="s">
        <v>743</v>
      </c>
    </row>
    <row r="35" spans="1:5" x14ac:dyDescent="0.25">
      <c r="A35">
        <v>32</v>
      </c>
      <c r="B35" t="s">
        <v>744</v>
      </c>
      <c r="C35" s="3">
        <v>12687.82</v>
      </c>
      <c r="D35" t="s">
        <v>746</v>
      </c>
      <c r="E35" t="s">
        <v>743</v>
      </c>
    </row>
    <row r="36" spans="1:5" x14ac:dyDescent="0.25">
      <c r="A36">
        <v>33</v>
      </c>
      <c r="B36" t="s">
        <v>744</v>
      </c>
      <c r="C36" s="3">
        <v>15867.74</v>
      </c>
      <c r="D36" t="s">
        <v>746</v>
      </c>
      <c r="E36" t="s">
        <v>743</v>
      </c>
    </row>
    <row r="37" spans="1:5" x14ac:dyDescent="0.25">
      <c r="A37">
        <v>34</v>
      </c>
      <c r="B37" t="s">
        <v>744</v>
      </c>
      <c r="C37" s="3">
        <v>12798.42</v>
      </c>
      <c r="D37" t="s">
        <v>746</v>
      </c>
      <c r="E37" t="s">
        <v>743</v>
      </c>
    </row>
    <row r="38" spans="1:5" x14ac:dyDescent="0.25">
      <c r="A38">
        <v>35</v>
      </c>
      <c r="B38" t="s">
        <v>744</v>
      </c>
      <c r="C38" s="3">
        <v>12996.96</v>
      </c>
      <c r="D38" t="s">
        <v>746</v>
      </c>
      <c r="E38" t="s">
        <v>743</v>
      </c>
    </row>
    <row r="39" spans="1:5" x14ac:dyDescent="0.25">
      <c r="A39">
        <v>36</v>
      </c>
      <c r="B39" t="s">
        <v>744</v>
      </c>
      <c r="C39" s="3">
        <v>12687.82</v>
      </c>
      <c r="D39" t="s">
        <v>746</v>
      </c>
      <c r="E39" t="s">
        <v>743</v>
      </c>
    </row>
    <row r="40" spans="1:5" x14ac:dyDescent="0.25">
      <c r="A40">
        <v>37</v>
      </c>
      <c r="B40" t="s">
        <v>744</v>
      </c>
      <c r="C40" s="3">
        <v>13440.46</v>
      </c>
      <c r="D40" t="s">
        <v>746</v>
      </c>
      <c r="E40" t="s">
        <v>743</v>
      </c>
    </row>
    <row r="41" spans="1:5" x14ac:dyDescent="0.25">
      <c r="A41">
        <v>38</v>
      </c>
      <c r="B41" t="s">
        <v>744</v>
      </c>
      <c r="C41" s="3">
        <v>10688.42</v>
      </c>
      <c r="D41" t="s">
        <v>746</v>
      </c>
      <c r="E41" t="s">
        <v>743</v>
      </c>
    </row>
    <row r="42" spans="1:5" x14ac:dyDescent="0.25">
      <c r="A42">
        <v>39</v>
      </c>
      <c r="B42" t="s">
        <v>744</v>
      </c>
      <c r="C42" s="3">
        <v>9817.6</v>
      </c>
      <c r="D42" t="s">
        <v>746</v>
      </c>
      <c r="E42" t="s">
        <v>743</v>
      </c>
    </row>
    <row r="43" spans="1:5" x14ac:dyDescent="0.25">
      <c r="A43">
        <v>40</v>
      </c>
      <c r="B43" t="s">
        <v>744</v>
      </c>
      <c r="C43" s="3">
        <v>13351.72</v>
      </c>
      <c r="D43" t="s">
        <v>746</v>
      </c>
      <c r="E43" t="s">
        <v>743</v>
      </c>
    </row>
    <row r="44" spans="1:5" x14ac:dyDescent="0.25">
      <c r="A44">
        <v>41</v>
      </c>
      <c r="B44" t="s">
        <v>744</v>
      </c>
      <c r="C44" s="3">
        <v>12538.96</v>
      </c>
      <c r="D44" t="s">
        <v>746</v>
      </c>
      <c r="E44" t="s">
        <v>743</v>
      </c>
    </row>
    <row r="45" spans="1:5" x14ac:dyDescent="0.25">
      <c r="A45">
        <v>42</v>
      </c>
      <c r="B45" t="s">
        <v>744</v>
      </c>
      <c r="C45" s="3">
        <v>12538.96</v>
      </c>
      <c r="D45" t="s">
        <v>746</v>
      </c>
      <c r="E45" t="s">
        <v>743</v>
      </c>
    </row>
    <row r="46" spans="1:5" x14ac:dyDescent="0.25">
      <c r="A46">
        <v>43</v>
      </c>
      <c r="B46" t="s">
        <v>744</v>
      </c>
      <c r="C46" s="3">
        <v>12538.96</v>
      </c>
      <c r="D46" t="s">
        <v>746</v>
      </c>
      <c r="E46" t="s">
        <v>743</v>
      </c>
    </row>
    <row r="47" spans="1:5" x14ac:dyDescent="0.25">
      <c r="A47">
        <v>44</v>
      </c>
      <c r="B47" t="s">
        <v>744</v>
      </c>
      <c r="C47" s="3">
        <v>12298.84</v>
      </c>
      <c r="D47" t="s">
        <v>746</v>
      </c>
      <c r="E47" t="s">
        <v>743</v>
      </c>
    </row>
    <row r="48" spans="1:5" x14ac:dyDescent="0.25">
      <c r="A48">
        <v>45</v>
      </c>
      <c r="B48" t="s">
        <v>744</v>
      </c>
      <c r="C48" s="3">
        <v>12298.84</v>
      </c>
      <c r="D48" t="s">
        <v>746</v>
      </c>
      <c r="E48" t="s">
        <v>743</v>
      </c>
    </row>
    <row r="49" spans="1:5" x14ac:dyDescent="0.25">
      <c r="A49">
        <v>46</v>
      </c>
      <c r="B49" t="s">
        <v>744</v>
      </c>
      <c r="C49" s="3">
        <v>12915.32</v>
      </c>
      <c r="D49" t="s">
        <v>746</v>
      </c>
      <c r="E49" t="s">
        <v>743</v>
      </c>
    </row>
    <row r="50" spans="1:5" x14ac:dyDescent="0.25">
      <c r="A50">
        <v>47</v>
      </c>
      <c r="B50" t="s">
        <v>744</v>
      </c>
      <c r="C50" s="3">
        <v>13271.64</v>
      </c>
      <c r="D50" t="s">
        <v>746</v>
      </c>
      <c r="E50" t="s">
        <v>743</v>
      </c>
    </row>
    <row r="51" spans="1:5" x14ac:dyDescent="0.25">
      <c r="A51">
        <v>48</v>
      </c>
      <c r="B51" t="s">
        <v>744</v>
      </c>
      <c r="C51" s="3">
        <v>13249.7</v>
      </c>
      <c r="D51" t="s">
        <v>746</v>
      </c>
      <c r="E51" t="s">
        <v>743</v>
      </c>
    </row>
    <row r="52" spans="1:5" x14ac:dyDescent="0.25">
      <c r="A52">
        <v>49</v>
      </c>
      <c r="B52" t="s">
        <v>744</v>
      </c>
      <c r="C52" s="3">
        <v>12527.74</v>
      </c>
      <c r="D52" t="s">
        <v>746</v>
      </c>
      <c r="E52" t="s">
        <v>743</v>
      </c>
    </row>
    <row r="53" spans="1:5" x14ac:dyDescent="0.25">
      <c r="A53">
        <v>50</v>
      </c>
      <c r="B53" t="s">
        <v>744</v>
      </c>
      <c r="C53" s="3">
        <v>12687.82</v>
      </c>
      <c r="D53" t="s">
        <v>746</v>
      </c>
      <c r="E53" t="s">
        <v>743</v>
      </c>
    </row>
    <row r="54" spans="1:5" x14ac:dyDescent="0.25">
      <c r="A54">
        <v>51</v>
      </c>
      <c r="B54" t="s">
        <v>744</v>
      </c>
      <c r="C54" s="3">
        <v>12527.74</v>
      </c>
      <c r="D54" t="s">
        <v>746</v>
      </c>
      <c r="E54" t="s">
        <v>743</v>
      </c>
    </row>
    <row r="55" spans="1:5" x14ac:dyDescent="0.25">
      <c r="A55">
        <v>52</v>
      </c>
      <c r="B55" t="s">
        <v>744</v>
      </c>
      <c r="C55" s="3">
        <v>9502.76</v>
      </c>
      <c r="D55" t="s">
        <v>746</v>
      </c>
      <c r="E55" t="s">
        <v>743</v>
      </c>
    </row>
    <row r="56" spans="1:5" x14ac:dyDescent="0.25">
      <c r="A56">
        <v>53</v>
      </c>
      <c r="B56" t="s">
        <v>744</v>
      </c>
      <c r="C56" s="3">
        <v>100008.14</v>
      </c>
      <c r="D56" t="s">
        <v>746</v>
      </c>
      <c r="E56" t="s">
        <v>743</v>
      </c>
    </row>
    <row r="57" spans="1:5" x14ac:dyDescent="0.25">
      <c r="A57">
        <v>54</v>
      </c>
      <c r="B57" t="s">
        <v>744</v>
      </c>
      <c r="C57" s="3">
        <f>25000*2</f>
        <v>50000</v>
      </c>
      <c r="D57" t="s">
        <v>746</v>
      </c>
      <c r="E57" t="s">
        <v>743</v>
      </c>
    </row>
    <row r="58" spans="1:5" x14ac:dyDescent="0.25">
      <c r="A58">
        <v>55</v>
      </c>
      <c r="B58" t="s">
        <v>744</v>
      </c>
      <c r="C58" s="3">
        <f>20000*2</f>
        <v>40000</v>
      </c>
      <c r="D58" t="s">
        <v>746</v>
      </c>
      <c r="E58" t="s">
        <v>743</v>
      </c>
    </row>
    <row r="59" spans="1:5" x14ac:dyDescent="0.25">
      <c r="A59">
        <v>56</v>
      </c>
      <c r="B59" t="s">
        <v>744</v>
      </c>
      <c r="C59" s="3">
        <f>20000*2</f>
        <v>40000</v>
      </c>
      <c r="D59" t="s">
        <v>746</v>
      </c>
      <c r="E59" t="s">
        <v>743</v>
      </c>
    </row>
    <row r="60" spans="1:5" x14ac:dyDescent="0.25">
      <c r="A60">
        <v>57</v>
      </c>
      <c r="B60" t="s">
        <v>744</v>
      </c>
      <c r="C60" s="3">
        <f>20000*2</f>
        <v>40000</v>
      </c>
      <c r="D60" t="s">
        <v>746</v>
      </c>
      <c r="E60" t="s">
        <v>743</v>
      </c>
    </row>
    <row r="61" spans="1:5" x14ac:dyDescent="0.25">
      <c r="A61">
        <v>58</v>
      </c>
      <c r="B61" t="s">
        <v>744</v>
      </c>
      <c r="C61" s="3">
        <f>20000*2</f>
        <v>40000</v>
      </c>
      <c r="D61" t="s">
        <v>746</v>
      </c>
      <c r="E61" t="s">
        <v>743</v>
      </c>
    </row>
    <row r="62" spans="1:5" x14ac:dyDescent="0.25">
      <c r="A62">
        <v>59</v>
      </c>
      <c r="B62" t="s">
        <v>744</v>
      </c>
      <c r="C62" s="3">
        <f>18000*2</f>
        <v>36000</v>
      </c>
      <c r="D62" t="s">
        <v>746</v>
      </c>
      <c r="E62" t="s">
        <v>743</v>
      </c>
    </row>
    <row r="63" spans="1:5" x14ac:dyDescent="0.25">
      <c r="A63">
        <v>60</v>
      </c>
      <c r="B63" t="s">
        <v>744</v>
      </c>
      <c r="C63" s="3">
        <f>5000*2</f>
        <v>10000</v>
      </c>
      <c r="D63" t="s">
        <v>746</v>
      </c>
      <c r="E63" t="s">
        <v>743</v>
      </c>
    </row>
    <row r="64" spans="1:5" x14ac:dyDescent="0.25">
      <c r="A64">
        <v>61</v>
      </c>
      <c r="B64" t="s">
        <v>744</v>
      </c>
      <c r="C64" s="3">
        <f>5000*2</f>
        <v>10000</v>
      </c>
      <c r="D64" t="s">
        <v>746</v>
      </c>
      <c r="E64" t="s">
        <v>743</v>
      </c>
    </row>
    <row r="65" spans="1:5" x14ac:dyDescent="0.25">
      <c r="A65">
        <v>62</v>
      </c>
      <c r="B65" t="s">
        <v>744</v>
      </c>
      <c r="C65" s="3">
        <f>2500*2</f>
        <v>5000</v>
      </c>
      <c r="D65" t="s">
        <v>746</v>
      </c>
      <c r="E65" t="s">
        <v>743</v>
      </c>
    </row>
    <row r="66" spans="1:5" x14ac:dyDescent="0.25">
      <c r="A66">
        <v>63</v>
      </c>
      <c r="B66" t="s">
        <v>744</v>
      </c>
      <c r="C66" s="3">
        <f>2500*2</f>
        <v>5000</v>
      </c>
      <c r="D66" t="s">
        <v>746</v>
      </c>
      <c r="E66" t="s">
        <v>743</v>
      </c>
    </row>
    <row r="67" spans="1:5" x14ac:dyDescent="0.25">
      <c r="A67">
        <v>64</v>
      </c>
      <c r="B67" t="s">
        <v>744</v>
      </c>
      <c r="C67" s="3">
        <f>2072*2</f>
        <v>4144</v>
      </c>
      <c r="D67" t="s">
        <v>746</v>
      </c>
      <c r="E67" t="s">
        <v>743</v>
      </c>
    </row>
    <row r="68" spans="1:5" x14ac:dyDescent="0.25">
      <c r="A68">
        <v>65</v>
      </c>
      <c r="B68" t="s">
        <v>744</v>
      </c>
      <c r="C68" s="3">
        <f>2072*2</f>
        <v>4144</v>
      </c>
      <c r="D68" t="s">
        <v>746</v>
      </c>
      <c r="E68" t="s">
        <v>743</v>
      </c>
    </row>
    <row r="69" spans="1:5" x14ac:dyDescent="0.25">
      <c r="A69">
        <v>66</v>
      </c>
      <c r="B69" t="s">
        <v>744</v>
      </c>
      <c r="C69" s="3">
        <f>2072*2</f>
        <v>4144</v>
      </c>
      <c r="D69" t="s">
        <v>746</v>
      </c>
      <c r="E69" t="s">
        <v>743</v>
      </c>
    </row>
    <row r="70" spans="1:5" x14ac:dyDescent="0.25">
      <c r="A70">
        <v>67</v>
      </c>
      <c r="B70" t="s">
        <v>744</v>
      </c>
      <c r="C70" s="3">
        <f>4500*2</f>
        <v>9000</v>
      </c>
      <c r="D70" t="s">
        <v>746</v>
      </c>
      <c r="E70" t="s">
        <v>743</v>
      </c>
    </row>
    <row r="71" spans="1:5" x14ac:dyDescent="0.25">
      <c r="A71">
        <v>68</v>
      </c>
      <c r="B71" t="s">
        <v>744</v>
      </c>
      <c r="C71" s="3">
        <f>3000*2</f>
        <v>6000</v>
      </c>
      <c r="D71" t="s">
        <v>746</v>
      </c>
      <c r="E71" t="s">
        <v>743</v>
      </c>
    </row>
    <row r="72" spans="1:5" x14ac:dyDescent="0.25">
      <c r="A72">
        <v>69</v>
      </c>
      <c r="B72" t="s">
        <v>744</v>
      </c>
      <c r="C72" s="3">
        <f>2072*2</f>
        <v>4144</v>
      </c>
      <c r="D72" t="s">
        <v>746</v>
      </c>
      <c r="E72" t="s">
        <v>743</v>
      </c>
    </row>
    <row r="73" spans="1:5" x14ac:dyDescent="0.25">
      <c r="A73">
        <v>70</v>
      </c>
      <c r="B73" t="s">
        <v>744</v>
      </c>
      <c r="C73" s="3">
        <f>2072*2</f>
        <v>4144</v>
      </c>
      <c r="D73" t="s">
        <v>746</v>
      </c>
      <c r="E73" t="s">
        <v>743</v>
      </c>
    </row>
    <row r="74" spans="1:5" x14ac:dyDescent="0.25">
      <c r="A74">
        <v>71</v>
      </c>
      <c r="B74" t="s">
        <v>744</v>
      </c>
      <c r="C74" s="3">
        <f>2200*2</f>
        <v>4400</v>
      </c>
      <c r="D74" t="s">
        <v>746</v>
      </c>
      <c r="E74" t="s">
        <v>743</v>
      </c>
    </row>
    <row r="75" spans="1:5" x14ac:dyDescent="0.25">
      <c r="A75">
        <v>72</v>
      </c>
      <c r="B75" t="s">
        <v>744</v>
      </c>
      <c r="C75" s="3">
        <f>4000*2</f>
        <v>8000</v>
      </c>
      <c r="D75" t="s">
        <v>746</v>
      </c>
      <c r="E75" t="s">
        <v>743</v>
      </c>
    </row>
    <row r="76" spans="1:5" x14ac:dyDescent="0.25">
      <c r="A76">
        <v>73</v>
      </c>
      <c r="B76" t="s">
        <v>744</v>
      </c>
      <c r="C76" s="3">
        <f>1803*2</f>
        <v>3606</v>
      </c>
      <c r="D76" t="s">
        <v>746</v>
      </c>
      <c r="E76" t="s">
        <v>743</v>
      </c>
    </row>
    <row r="77" spans="1:5" x14ac:dyDescent="0.25">
      <c r="A77">
        <v>74</v>
      </c>
      <c r="B77" t="s">
        <v>744</v>
      </c>
      <c r="C77" s="3">
        <f>2509*2</f>
        <v>5018</v>
      </c>
      <c r="D77" t="s">
        <v>746</v>
      </c>
      <c r="E77" t="s">
        <v>743</v>
      </c>
    </row>
    <row r="78" spans="1:5" x14ac:dyDescent="0.25">
      <c r="A78">
        <v>75</v>
      </c>
      <c r="B78" t="s">
        <v>744</v>
      </c>
      <c r="C78" s="3">
        <f>3500*2</f>
        <v>7000</v>
      </c>
      <c r="D78" t="s">
        <v>746</v>
      </c>
      <c r="E78" t="s">
        <v>743</v>
      </c>
    </row>
    <row r="79" spans="1:5" x14ac:dyDescent="0.25">
      <c r="A79">
        <v>76</v>
      </c>
      <c r="B79" t="s">
        <v>744</v>
      </c>
      <c r="C79" s="3">
        <f>3500*2</f>
        <v>7000</v>
      </c>
      <c r="D79" t="s">
        <v>746</v>
      </c>
      <c r="E79" t="s">
        <v>743</v>
      </c>
    </row>
    <row r="80" spans="1:5" x14ac:dyDescent="0.25">
      <c r="A80">
        <v>77</v>
      </c>
      <c r="B80" t="s">
        <v>744</v>
      </c>
      <c r="C80" s="3">
        <f>2072*2</f>
        <v>4144</v>
      </c>
      <c r="D80" t="s">
        <v>746</v>
      </c>
      <c r="E80" t="s">
        <v>743</v>
      </c>
    </row>
    <row r="81" spans="1:5" x14ac:dyDescent="0.25">
      <c r="A81">
        <v>78</v>
      </c>
      <c r="B81" t="s">
        <v>744</v>
      </c>
      <c r="C81" s="3">
        <f>5000*2</f>
        <v>10000</v>
      </c>
      <c r="D81" t="s">
        <v>746</v>
      </c>
      <c r="E81" t="s">
        <v>743</v>
      </c>
    </row>
    <row r="82" spans="1:5" x14ac:dyDescent="0.25">
      <c r="A82">
        <v>79</v>
      </c>
      <c r="B82" t="s">
        <v>744</v>
      </c>
      <c r="C82" s="3">
        <f>2072*2</f>
        <v>4144</v>
      </c>
      <c r="D82" t="s">
        <v>746</v>
      </c>
      <c r="E82" t="s">
        <v>743</v>
      </c>
    </row>
    <row r="83" spans="1:5" x14ac:dyDescent="0.25">
      <c r="A83">
        <v>80</v>
      </c>
      <c r="B83" t="s">
        <v>744</v>
      </c>
      <c r="C83" s="3">
        <f>4000*2</f>
        <v>8000</v>
      </c>
      <c r="D83" t="s">
        <v>746</v>
      </c>
      <c r="E83" t="s">
        <v>743</v>
      </c>
    </row>
    <row r="84" spans="1:5" x14ac:dyDescent="0.25">
      <c r="A84">
        <v>81</v>
      </c>
      <c r="B84" t="s">
        <v>744</v>
      </c>
      <c r="C84" s="3">
        <f>5000*2</f>
        <v>10000</v>
      </c>
      <c r="D84" t="s">
        <v>746</v>
      </c>
      <c r="E84" t="s">
        <v>743</v>
      </c>
    </row>
    <row r="85" spans="1:5" x14ac:dyDescent="0.25">
      <c r="A85">
        <v>82</v>
      </c>
      <c r="B85" t="s">
        <v>744</v>
      </c>
      <c r="C85" s="3">
        <f>3000*2</f>
        <v>6000</v>
      </c>
      <c r="D85" t="s">
        <v>746</v>
      </c>
      <c r="E85" t="s">
        <v>743</v>
      </c>
    </row>
    <row r="86" spans="1:5" x14ac:dyDescent="0.25">
      <c r="A86">
        <v>83</v>
      </c>
      <c r="B86" t="s">
        <v>744</v>
      </c>
      <c r="C86" s="3">
        <f>2072*2</f>
        <v>4144</v>
      </c>
      <c r="D86" t="s">
        <v>746</v>
      </c>
      <c r="E86" t="s">
        <v>743</v>
      </c>
    </row>
    <row r="87" spans="1:5" x14ac:dyDescent="0.25">
      <c r="A87">
        <v>84</v>
      </c>
      <c r="B87" t="s">
        <v>744</v>
      </c>
      <c r="C87" s="3">
        <f>8000*2</f>
        <v>16000</v>
      </c>
      <c r="D87" t="s">
        <v>746</v>
      </c>
      <c r="E87" t="s">
        <v>743</v>
      </c>
    </row>
    <row r="88" spans="1:5" x14ac:dyDescent="0.25">
      <c r="A88">
        <v>85</v>
      </c>
      <c r="B88" t="s">
        <v>744</v>
      </c>
      <c r="C88" s="3">
        <f>2384*2</f>
        <v>4768</v>
      </c>
      <c r="D88" t="s">
        <v>746</v>
      </c>
      <c r="E88" t="s">
        <v>743</v>
      </c>
    </row>
    <row r="89" spans="1:5" x14ac:dyDescent="0.25">
      <c r="A89">
        <v>86</v>
      </c>
      <c r="B89" t="s">
        <v>744</v>
      </c>
      <c r="C89" s="3">
        <f>1884*2</f>
        <v>3768</v>
      </c>
      <c r="D89" t="s">
        <v>746</v>
      </c>
      <c r="E89" t="s">
        <v>743</v>
      </c>
    </row>
    <row r="90" spans="1:5" x14ac:dyDescent="0.25">
      <c r="A90">
        <v>87</v>
      </c>
      <c r="B90" t="s">
        <v>744</v>
      </c>
      <c r="C90" s="3">
        <f>3000*2</f>
        <v>6000</v>
      </c>
      <c r="D90" t="s">
        <v>746</v>
      </c>
      <c r="E90" t="s">
        <v>743</v>
      </c>
    </row>
    <row r="91" spans="1:5" x14ac:dyDescent="0.25">
      <c r="A91">
        <v>88</v>
      </c>
      <c r="B91" t="s">
        <v>744</v>
      </c>
      <c r="C91" s="3">
        <f>3000*2</f>
        <v>6000</v>
      </c>
      <c r="D91" t="s">
        <v>746</v>
      </c>
      <c r="E91" t="s">
        <v>743</v>
      </c>
    </row>
    <row r="92" spans="1:5" x14ac:dyDescent="0.25">
      <c r="A92">
        <v>89</v>
      </c>
      <c r="B92" t="s">
        <v>744</v>
      </c>
      <c r="C92" s="3">
        <f>3000*2</f>
        <v>6000</v>
      </c>
      <c r="D92" t="s">
        <v>746</v>
      </c>
      <c r="E92" t="s">
        <v>743</v>
      </c>
    </row>
    <row r="93" spans="1:5" x14ac:dyDescent="0.25">
      <c r="A93">
        <v>90</v>
      </c>
      <c r="B93" t="s">
        <v>744</v>
      </c>
      <c r="C93" s="3">
        <f>2303*2</f>
        <v>4606</v>
      </c>
      <c r="D93" t="s">
        <v>746</v>
      </c>
      <c r="E93" t="s">
        <v>743</v>
      </c>
    </row>
    <row r="94" spans="1:5" x14ac:dyDescent="0.25">
      <c r="A94">
        <v>91</v>
      </c>
      <c r="B94" t="s">
        <v>744</v>
      </c>
      <c r="C94" s="3">
        <f>2303*2</f>
        <v>4606</v>
      </c>
      <c r="D94" t="s">
        <v>746</v>
      </c>
      <c r="E94" t="s">
        <v>743</v>
      </c>
    </row>
    <row r="95" spans="1:5" x14ac:dyDescent="0.25">
      <c r="A95">
        <v>92</v>
      </c>
      <c r="B95" t="s">
        <v>744</v>
      </c>
      <c r="C95" s="3">
        <f>2303*2</f>
        <v>4606</v>
      </c>
      <c r="D95" t="s">
        <v>746</v>
      </c>
      <c r="E95" t="s">
        <v>743</v>
      </c>
    </row>
    <row r="96" spans="1:5" x14ac:dyDescent="0.25">
      <c r="A96">
        <v>93</v>
      </c>
      <c r="B96" t="s">
        <v>744</v>
      </c>
      <c r="C96" s="3">
        <f>2303*2</f>
        <v>4606</v>
      </c>
      <c r="D96" t="s">
        <v>746</v>
      </c>
      <c r="E96" t="s">
        <v>743</v>
      </c>
    </row>
    <row r="97" spans="1:5" x14ac:dyDescent="0.25">
      <c r="A97">
        <v>94</v>
      </c>
      <c r="B97" t="s">
        <v>744</v>
      </c>
      <c r="C97" s="3">
        <f>2000*2</f>
        <v>4000</v>
      </c>
      <c r="D97" t="s">
        <v>746</v>
      </c>
      <c r="E97" t="s">
        <v>743</v>
      </c>
    </row>
    <row r="98" spans="1:5" x14ac:dyDescent="0.25">
      <c r="A98">
        <v>95</v>
      </c>
      <c r="B98" t="s">
        <v>744</v>
      </c>
      <c r="C98" s="3">
        <f>2115*2</f>
        <v>4230</v>
      </c>
      <c r="D98" t="s">
        <v>746</v>
      </c>
      <c r="E98" t="s">
        <v>743</v>
      </c>
    </row>
    <row r="99" spans="1:5" x14ac:dyDescent="0.25">
      <c r="A99">
        <v>96</v>
      </c>
      <c r="B99" t="s">
        <v>744</v>
      </c>
      <c r="C99" s="3">
        <f>5000*2</f>
        <v>10000</v>
      </c>
      <c r="D99" t="s">
        <v>746</v>
      </c>
      <c r="E99" t="s">
        <v>743</v>
      </c>
    </row>
    <row r="100" spans="1:5" x14ac:dyDescent="0.25">
      <c r="A100">
        <v>97</v>
      </c>
      <c r="B100" t="s">
        <v>744</v>
      </c>
      <c r="C100" s="3">
        <f>2572*2</f>
        <v>5144</v>
      </c>
      <c r="D100" t="s">
        <v>746</v>
      </c>
      <c r="E100" t="s">
        <v>743</v>
      </c>
    </row>
    <row r="101" spans="1:5" x14ac:dyDescent="0.25">
      <c r="A101">
        <v>98</v>
      </c>
      <c r="B101" t="s">
        <v>744</v>
      </c>
      <c r="C101" s="3">
        <f>2072*2</f>
        <v>4144</v>
      </c>
      <c r="D101" t="s">
        <v>746</v>
      </c>
      <c r="E101" t="s">
        <v>743</v>
      </c>
    </row>
    <row r="102" spans="1:5" x14ac:dyDescent="0.25">
      <c r="A102">
        <v>99</v>
      </c>
      <c r="B102" t="s">
        <v>744</v>
      </c>
      <c r="C102" s="3">
        <f>2572*2</f>
        <v>5144</v>
      </c>
      <c r="D102" t="s">
        <v>746</v>
      </c>
      <c r="E102" t="s">
        <v>743</v>
      </c>
    </row>
    <row r="103" spans="1:5" x14ac:dyDescent="0.25">
      <c r="A103">
        <v>100</v>
      </c>
      <c r="B103" t="s">
        <v>744</v>
      </c>
      <c r="C103" s="3">
        <f>2303*2</f>
        <v>4606</v>
      </c>
      <c r="D103" t="s">
        <v>746</v>
      </c>
      <c r="E103" t="s">
        <v>743</v>
      </c>
    </row>
    <row r="104" spans="1:5" x14ac:dyDescent="0.25">
      <c r="A104">
        <v>101</v>
      </c>
      <c r="B104" t="s">
        <v>744</v>
      </c>
      <c r="C104" s="3">
        <f t="shared" ref="C104:C109" si="0">2303*2</f>
        <v>4606</v>
      </c>
      <c r="D104" t="s">
        <v>746</v>
      </c>
      <c r="E104" t="s">
        <v>743</v>
      </c>
    </row>
    <row r="105" spans="1:5" x14ac:dyDescent="0.25">
      <c r="A105">
        <v>102</v>
      </c>
      <c r="B105" t="s">
        <v>744</v>
      </c>
      <c r="C105" s="3">
        <f t="shared" si="0"/>
        <v>4606</v>
      </c>
      <c r="D105" t="s">
        <v>746</v>
      </c>
      <c r="E105" t="s">
        <v>743</v>
      </c>
    </row>
    <row r="106" spans="1:5" x14ac:dyDescent="0.25">
      <c r="A106">
        <v>103</v>
      </c>
      <c r="B106" t="s">
        <v>744</v>
      </c>
      <c r="C106" s="3">
        <f t="shared" si="0"/>
        <v>4606</v>
      </c>
      <c r="D106" t="s">
        <v>746</v>
      </c>
      <c r="E106" t="s">
        <v>743</v>
      </c>
    </row>
    <row r="107" spans="1:5" x14ac:dyDescent="0.25">
      <c r="A107">
        <v>104</v>
      </c>
      <c r="B107" t="s">
        <v>744</v>
      </c>
      <c r="C107" s="3">
        <f t="shared" si="0"/>
        <v>4606</v>
      </c>
      <c r="D107" t="s">
        <v>746</v>
      </c>
      <c r="E107" t="s">
        <v>743</v>
      </c>
    </row>
    <row r="108" spans="1:5" x14ac:dyDescent="0.25">
      <c r="A108">
        <v>105</v>
      </c>
      <c r="B108" t="s">
        <v>744</v>
      </c>
      <c r="C108" s="3">
        <f t="shared" si="0"/>
        <v>4606</v>
      </c>
      <c r="D108" t="s">
        <v>746</v>
      </c>
      <c r="E108" t="s">
        <v>743</v>
      </c>
    </row>
    <row r="109" spans="1:5" x14ac:dyDescent="0.25">
      <c r="A109">
        <v>106</v>
      </c>
      <c r="B109" t="s">
        <v>744</v>
      </c>
      <c r="C109" s="3">
        <f t="shared" si="0"/>
        <v>4606</v>
      </c>
      <c r="D109" t="s">
        <v>746</v>
      </c>
      <c r="E109" t="s">
        <v>743</v>
      </c>
    </row>
    <row r="110" spans="1:5" x14ac:dyDescent="0.25">
      <c r="A110">
        <v>107</v>
      </c>
      <c r="B110" t="s">
        <v>744</v>
      </c>
      <c r="C110" s="3">
        <f>4000*2</f>
        <v>8000</v>
      </c>
      <c r="D110" t="s">
        <v>746</v>
      </c>
      <c r="E110" t="s">
        <v>743</v>
      </c>
    </row>
    <row r="111" spans="1:5" x14ac:dyDescent="0.25">
      <c r="A111">
        <v>108</v>
      </c>
      <c r="B111" t="s">
        <v>744</v>
      </c>
      <c r="C111" s="3">
        <f>3300*2</f>
        <v>6600</v>
      </c>
      <c r="D111" t="s">
        <v>746</v>
      </c>
      <c r="E111" t="s">
        <v>743</v>
      </c>
    </row>
    <row r="112" spans="1:5" x14ac:dyDescent="0.25">
      <c r="A112">
        <v>109</v>
      </c>
      <c r="B112" t="s">
        <v>744</v>
      </c>
      <c r="C112" s="3">
        <f>1335*2</f>
        <v>2670</v>
      </c>
      <c r="D112" t="s">
        <v>746</v>
      </c>
      <c r="E112" t="s">
        <v>743</v>
      </c>
    </row>
    <row r="113" spans="1:5" x14ac:dyDescent="0.25">
      <c r="A113">
        <v>110</v>
      </c>
      <c r="B113" t="s">
        <v>744</v>
      </c>
      <c r="C113" s="3">
        <f>5000*2</f>
        <v>10000</v>
      </c>
      <c r="D113" t="s">
        <v>746</v>
      </c>
      <c r="E113" t="s">
        <v>743</v>
      </c>
    </row>
    <row r="114" spans="1:5" x14ac:dyDescent="0.25">
      <c r="A114">
        <v>111</v>
      </c>
      <c r="B114" t="s">
        <v>744</v>
      </c>
      <c r="C114" s="3">
        <f>5000*2</f>
        <v>10000</v>
      </c>
      <c r="D114" t="s">
        <v>746</v>
      </c>
      <c r="E114" t="s">
        <v>743</v>
      </c>
    </row>
    <row r="115" spans="1:5" x14ac:dyDescent="0.25">
      <c r="A115">
        <v>112</v>
      </c>
      <c r="B115" t="s">
        <v>744</v>
      </c>
      <c r="C115" s="3">
        <f>7000*2</f>
        <v>14000</v>
      </c>
      <c r="D115" t="s">
        <v>746</v>
      </c>
      <c r="E115" t="s">
        <v>743</v>
      </c>
    </row>
    <row r="116" spans="1:5" x14ac:dyDescent="0.25">
      <c r="A116">
        <v>113</v>
      </c>
      <c r="B116" t="s">
        <v>744</v>
      </c>
      <c r="C116" s="3">
        <f>3000*2</f>
        <v>6000</v>
      </c>
      <c r="D116" t="s">
        <v>746</v>
      </c>
      <c r="E116" t="s">
        <v>743</v>
      </c>
    </row>
    <row r="117" spans="1:5" x14ac:dyDescent="0.25">
      <c r="A117">
        <v>114</v>
      </c>
      <c r="B117" t="s">
        <v>744</v>
      </c>
      <c r="C117" s="3">
        <f>2800*2</f>
        <v>5600</v>
      </c>
      <c r="D117" t="s">
        <v>746</v>
      </c>
      <c r="E117" t="s">
        <v>743</v>
      </c>
    </row>
    <row r="118" spans="1:5" x14ac:dyDescent="0.25">
      <c r="A118">
        <v>115</v>
      </c>
      <c r="B118" t="s">
        <v>744</v>
      </c>
      <c r="C118" s="3">
        <f>2200*2</f>
        <v>4400</v>
      </c>
      <c r="D118" t="s">
        <v>746</v>
      </c>
      <c r="E118" t="s">
        <v>743</v>
      </c>
    </row>
    <row r="119" spans="1:5" x14ac:dyDescent="0.25">
      <c r="A119">
        <v>116</v>
      </c>
      <c r="B119" t="s">
        <v>744</v>
      </c>
      <c r="C119" s="3">
        <f t="shared" ref="C119:C124" si="1">2115*2</f>
        <v>4230</v>
      </c>
      <c r="D119" t="s">
        <v>746</v>
      </c>
      <c r="E119" t="s">
        <v>743</v>
      </c>
    </row>
    <row r="120" spans="1:5" x14ac:dyDescent="0.25">
      <c r="A120">
        <v>117</v>
      </c>
      <c r="B120" t="s">
        <v>744</v>
      </c>
      <c r="C120" s="3">
        <f t="shared" si="1"/>
        <v>4230</v>
      </c>
      <c r="D120" t="s">
        <v>746</v>
      </c>
      <c r="E120" t="s">
        <v>743</v>
      </c>
    </row>
    <row r="121" spans="1:5" x14ac:dyDescent="0.25">
      <c r="A121">
        <v>118</v>
      </c>
      <c r="B121" t="s">
        <v>744</v>
      </c>
      <c r="C121" s="3">
        <f t="shared" si="1"/>
        <v>4230</v>
      </c>
      <c r="D121" t="s">
        <v>746</v>
      </c>
      <c r="E121" t="s">
        <v>743</v>
      </c>
    </row>
    <row r="122" spans="1:5" x14ac:dyDescent="0.25">
      <c r="A122">
        <v>119</v>
      </c>
      <c r="B122" t="s">
        <v>744</v>
      </c>
      <c r="C122" s="3">
        <f t="shared" si="1"/>
        <v>4230</v>
      </c>
      <c r="D122" t="s">
        <v>746</v>
      </c>
      <c r="E122" t="s">
        <v>743</v>
      </c>
    </row>
    <row r="123" spans="1:5" x14ac:dyDescent="0.25">
      <c r="A123">
        <v>120</v>
      </c>
      <c r="B123" t="s">
        <v>744</v>
      </c>
      <c r="C123" s="3">
        <f t="shared" si="1"/>
        <v>4230</v>
      </c>
      <c r="D123" t="s">
        <v>746</v>
      </c>
      <c r="E123" t="s">
        <v>743</v>
      </c>
    </row>
    <row r="124" spans="1:5" x14ac:dyDescent="0.25">
      <c r="A124">
        <v>121</v>
      </c>
      <c r="B124" t="s">
        <v>744</v>
      </c>
      <c r="C124" s="3">
        <f t="shared" si="1"/>
        <v>4230</v>
      </c>
      <c r="D124" t="s">
        <v>746</v>
      </c>
      <c r="E124" t="s">
        <v>743</v>
      </c>
    </row>
    <row r="125" spans="1:5" x14ac:dyDescent="0.25">
      <c r="A125">
        <v>122</v>
      </c>
      <c r="B125" t="s">
        <v>744</v>
      </c>
      <c r="C125" s="3">
        <f>4000*2</f>
        <v>8000</v>
      </c>
      <c r="D125" t="s">
        <v>746</v>
      </c>
      <c r="E125" t="s">
        <v>743</v>
      </c>
    </row>
    <row r="126" spans="1:5" x14ac:dyDescent="0.25">
      <c r="A126">
        <v>123</v>
      </c>
      <c r="B126" t="s">
        <v>744</v>
      </c>
      <c r="C126" s="3">
        <f>2000*2</f>
        <v>4000</v>
      </c>
      <c r="D126" t="s">
        <v>746</v>
      </c>
      <c r="E126" t="s">
        <v>743</v>
      </c>
    </row>
    <row r="127" spans="1:5" x14ac:dyDescent="0.25">
      <c r="A127">
        <v>124</v>
      </c>
      <c r="B127" t="s">
        <v>744</v>
      </c>
      <c r="C127" s="3">
        <f>3000*2</f>
        <v>6000</v>
      </c>
      <c r="D127" t="s">
        <v>746</v>
      </c>
      <c r="E127" t="s">
        <v>743</v>
      </c>
    </row>
    <row r="128" spans="1:5" x14ac:dyDescent="0.25">
      <c r="A128">
        <v>125</v>
      </c>
      <c r="B128" t="s">
        <v>744</v>
      </c>
      <c r="C128" s="3">
        <f>2572*2</f>
        <v>5144</v>
      </c>
      <c r="D128" t="s">
        <v>746</v>
      </c>
      <c r="E128" t="s">
        <v>743</v>
      </c>
    </row>
    <row r="129" spans="1:5" x14ac:dyDescent="0.25">
      <c r="A129">
        <v>126</v>
      </c>
      <c r="B129" t="s">
        <v>744</v>
      </c>
      <c r="C129" s="3">
        <f>1835*2</f>
        <v>3670</v>
      </c>
      <c r="D129" t="s">
        <v>746</v>
      </c>
      <c r="E129" t="s">
        <v>743</v>
      </c>
    </row>
    <row r="130" spans="1:5" x14ac:dyDescent="0.25">
      <c r="A130">
        <v>127</v>
      </c>
      <c r="B130" t="s">
        <v>744</v>
      </c>
      <c r="C130" s="3">
        <f>2215*2</f>
        <v>4430</v>
      </c>
      <c r="D130" t="s">
        <v>746</v>
      </c>
      <c r="E130" t="s">
        <v>743</v>
      </c>
    </row>
    <row r="131" spans="1:5" x14ac:dyDescent="0.25">
      <c r="A131">
        <v>128</v>
      </c>
      <c r="B131" t="s">
        <v>744</v>
      </c>
      <c r="C131" s="3">
        <f>2115*2</f>
        <v>4230</v>
      </c>
      <c r="D131" t="s">
        <v>746</v>
      </c>
      <c r="E131" t="s">
        <v>743</v>
      </c>
    </row>
    <row r="132" spans="1:5" x14ac:dyDescent="0.25">
      <c r="A132">
        <v>129</v>
      </c>
      <c r="B132" t="s">
        <v>744</v>
      </c>
      <c r="C132" s="3">
        <f>1885*2</f>
        <v>3770</v>
      </c>
      <c r="D132" t="s">
        <v>746</v>
      </c>
      <c r="E132" t="s">
        <v>743</v>
      </c>
    </row>
    <row r="133" spans="1:5" x14ac:dyDescent="0.25">
      <c r="A133">
        <v>130</v>
      </c>
      <c r="B133" t="s">
        <v>744</v>
      </c>
      <c r="C133" s="3">
        <f>6000*2</f>
        <v>12000</v>
      </c>
      <c r="D133" t="s">
        <v>746</v>
      </c>
      <c r="E133" t="s">
        <v>743</v>
      </c>
    </row>
    <row r="134" spans="1:5" x14ac:dyDescent="0.25">
      <c r="A134">
        <v>131</v>
      </c>
      <c r="B134" t="s">
        <v>744</v>
      </c>
      <c r="C134" s="3">
        <f>5000*2</f>
        <v>10000</v>
      </c>
      <c r="D134" t="s">
        <v>746</v>
      </c>
      <c r="E134" t="s">
        <v>743</v>
      </c>
    </row>
    <row r="135" spans="1:5" x14ac:dyDescent="0.25">
      <c r="A135">
        <v>132</v>
      </c>
      <c r="B135" t="s">
        <v>744</v>
      </c>
      <c r="C135" s="3">
        <f>4500*2</f>
        <v>9000</v>
      </c>
      <c r="D135" t="s">
        <v>746</v>
      </c>
      <c r="E135" t="s">
        <v>743</v>
      </c>
    </row>
    <row r="136" spans="1:5" x14ac:dyDescent="0.25">
      <c r="A136">
        <v>133</v>
      </c>
      <c r="B136" t="s">
        <v>744</v>
      </c>
      <c r="C136" s="3">
        <f>2200*2</f>
        <v>4400</v>
      </c>
      <c r="D136" t="s">
        <v>746</v>
      </c>
      <c r="E136" t="s">
        <v>743</v>
      </c>
    </row>
    <row r="137" spans="1:5" x14ac:dyDescent="0.25">
      <c r="A137">
        <v>134</v>
      </c>
      <c r="B137" t="s">
        <v>744</v>
      </c>
      <c r="C137" s="3">
        <f>3000*2</f>
        <v>6000</v>
      </c>
      <c r="D137" t="s">
        <v>746</v>
      </c>
      <c r="E137" t="s">
        <v>743</v>
      </c>
    </row>
    <row r="138" spans="1:5" x14ac:dyDescent="0.25">
      <c r="A138">
        <v>135</v>
      </c>
      <c r="B138" t="s">
        <v>744</v>
      </c>
      <c r="C138" s="3">
        <f>18000*2</f>
        <v>36000</v>
      </c>
      <c r="D138" t="s">
        <v>746</v>
      </c>
      <c r="E138" t="s">
        <v>743</v>
      </c>
    </row>
    <row r="139" spans="1:5" x14ac:dyDescent="0.25">
      <c r="A139">
        <v>136</v>
      </c>
      <c r="B139" t="s">
        <v>744</v>
      </c>
      <c r="C139" s="3">
        <f>5000*2</f>
        <v>10000</v>
      </c>
      <c r="D139" t="s">
        <v>746</v>
      </c>
      <c r="E139" t="s">
        <v>743</v>
      </c>
    </row>
    <row r="140" spans="1:5" x14ac:dyDescent="0.25">
      <c r="A140">
        <v>137</v>
      </c>
      <c r="B140" t="s">
        <v>744</v>
      </c>
      <c r="C140" s="3">
        <f>4000*2</f>
        <v>8000</v>
      </c>
      <c r="D140" t="s">
        <v>746</v>
      </c>
      <c r="E140" t="s">
        <v>743</v>
      </c>
    </row>
    <row r="141" spans="1:5" x14ac:dyDescent="0.25">
      <c r="A141">
        <v>138</v>
      </c>
      <c r="B141" t="s">
        <v>744</v>
      </c>
      <c r="C141" s="3">
        <f>8000*2</f>
        <v>16000</v>
      </c>
      <c r="D141" t="s">
        <v>746</v>
      </c>
      <c r="E141" t="s">
        <v>743</v>
      </c>
    </row>
    <row r="142" spans="1:5" x14ac:dyDescent="0.25">
      <c r="A142">
        <v>139</v>
      </c>
      <c r="B142" t="s">
        <v>744</v>
      </c>
      <c r="C142" s="3">
        <f>20000*2</f>
        <v>40000</v>
      </c>
      <c r="D142" t="s">
        <v>746</v>
      </c>
      <c r="E142" t="s">
        <v>743</v>
      </c>
    </row>
    <row r="143" spans="1:5" x14ac:dyDescent="0.25">
      <c r="A143">
        <v>140</v>
      </c>
      <c r="B143" t="s">
        <v>744</v>
      </c>
      <c r="C143" s="3">
        <f>12000*2</f>
        <v>24000</v>
      </c>
      <c r="D143" t="s">
        <v>746</v>
      </c>
      <c r="E143" t="s">
        <v>743</v>
      </c>
    </row>
    <row r="144" spans="1:5" x14ac:dyDescent="0.25">
      <c r="A144">
        <v>141</v>
      </c>
      <c r="B144" t="s">
        <v>744</v>
      </c>
      <c r="C144" s="3">
        <f>4000*2</f>
        <v>8000</v>
      </c>
      <c r="D144" t="s">
        <v>746</v>
      </c>
      <c r="E144" t="s">
        <v>743</v>
      </c>
    </row>
    <row r="145" spans="1:5" x14ac:dyDescent="0.25">
      <c r="A145">
        <v>142</v>
      </c>
      <c r="B145" t="s">
        <v>744</v>
      </c>
      <c r="C145" s="3">
        <f>3000*2</f>
        <v>6000</v>
      </c>
      <c r="D145" t="s">
        <v>746</v>
      </c>
      <c r="E145" t="s">
        <v>743</v>
      </c>
    </row>
    <row r="146" spans="1:5" x14ac:dyDescent="0.25">
      <c r="A146">
        <v>143</v>
      </c>
      <c r="B146" t="s">
        <v>744</v>
      </c>
      <c r="C146" s="3">
        <f>3000*2</f>
        <v>6000</v>
      </c>
      <c r="D146" t="s">
        <v>746</v>
      </c>
      <c r="E146" t="s">
        <v>743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745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opLeftCell="A138" workbookViewId="0">
      <selection activeCell="A147" sqref="A147:XFD158"/>
    </sheetView>
  </sheetViews>
  <sheetFormatPr baseColWidth="10" defaultColWidth="9.140625" defaultRowHeight="15" x14ac:dyDescent="0.25"/>
  <cols>
    <col min="1" max="1" width="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300</v>
      </c>
      <c r="C4" s="3">
        <v>14449.1</v>
      </c>
      <c r="D4" s="3" t="s">
        <v>746</v>
      </c>
      <c r="E4" s="3" t="s">
        <v>747</v>
      </c>
    </row>
    <row r="5" spans="1:5" x14ac:dyDescent="0.25">
      <c r="A5" s="3">
        <v>2</v>
      </c>
      <c r="B5" s="3" t="s">
        <v>305</v>
      </c>
      <c r="C5" s="3">
        <v>16788.46</v>
      </c>
      <c r="D5" s="3" t="s">
        <v>746</v>
      </c>
      <c r="E5" s="3" t="s">
        <v>747</v>
      </c>
    </row>
    <row r="6" spans="1:5" x14ac:dyDescent="0.25">
      <c r="A6" s="3">
        <v>3</v>
      </c>
      <c r="B6" s="3" t="s">
        <v>309</v>
      </c>
      <c r="C6" s="3">
        <v>14702.54</v>
      </c>
      <c r="D6" s="3" t="s">
        <v>746</v>
      </c>
      <c r="E6" s="3" t="s">
        <v>747</v>
      </c>
    </row>
    <row r="7" spans="1:5" x14ac:dyDescent="0.25">
      <c r="A7" s="3">
        <v>4</v>
      </c>
      <c r="B7" s="3" t="s">
        <v>300</v>
      </c>
      <c r="C7" s="3">
        <v>16696.54</v>
      </c>
      <c r="D7" s="3" t="s">
        <v>746</v>
      </c>
      <c r="E7" s="3" t="s">
        <v>747</v>
      </c>
    </row>
    <row r="8" spans="1:5" x14ac:dyDescent="0.25">
      <c r="A8" s="3">
        <v>5</v>
      </c>
      <c r="B8" s="3" t="s">
        <v>316</v>
      </c>
      <c r="C8" s="3">
        <v>16788.46</v>
      </c>
      <c r="D8" s="3" t="s">
        <v>746</v>
      </c>
      <c r="E8" s="3" t="s">
        <v>747</v>
      </c>
    </row>
    <row r="9" spans="1:5" x14ac:dyDescent="0.25">
      <c r="A9" s="3">
        <v>6</v>
      </c>
      <c r="B9" s="3" t="s">
        <v>300</v>
      </c>
      <c r="C9" s="3">
        <v>14627.52</v>
      </c>
      <c r="D9" s="3" t="s">
        <v>746</v>
      </c>
      <c r="E9" s="3" t="s">
        <v>747</v>
      </c>
    </row>
    <row r="10" spans="1:5" x14ac:dyDescent="0.25">
      <c r="A10" s="3">
        <v>7</v>
      </c>
      <c r="B10" s="3" t="s">
        <v>323</v>
      </c>
      <c r="C10" s="3">
        <v>22992.98</v>
      </c>
      <c r="D10" s="3" t="s">
        <v>746</v>
      </c>
      <c r="E10" s="3" t="s">
        <v>747</v>
      </c>
    </row>
    <row r="11" spans="1:5" x14ac:dyDescent="0.25">
      <c r="A11" s="3">
        <v>8</v>
      </c>
      <c r="B11" s="3" t="s">
        <v>328</v>
      </c>
      <c r="C11" s="3">
        <v>17325.400000000001</v>
      </c>
      <c r="D11" s="3" t="s">
        <v>746</v>
      </c>
      <c r="E11" s="3" t="s">
        <v>747</v>
      </c>
    </row>
    <row r="12" spans="1:5" x14ac:dyDescent="0.25">
      <c r="A12" s="3">
        <v>9</v>
      </c>
      <c r="B12" s="3" t="s">
        <v>332</v>
      </c>
      <c r="C12" s="3">
        <v>16777.62</v>
      </c>
      <c r="D12" s="3" t="s">
        <v>746</v>
      </c>
      <c r="E12" s="3" t="s">
        <v>747</v>
      </c>
    </row>
    <row r="13" spans="1:5" x14ac:dyDescent="0.25">
      <c r="A13" s="3">
        <v>10</v>
      </c>
      <c r="B13" s="3" t="s">
        <v>336</v>
      </c>
      <c r="C13" s="3">
        <v>18271.3</v>
      </c>
      <c r="D13" s="3" t="s">
        <v>746</v>
      </c>
      <c r="E13" s="3" t="s">
        <v>747</v>
      </c>
    </row>
    <row r="14" spans="1:5" x14ac:dyDescent="0.25">
      <c r="A14" s="3">
        <v>11</v>
      </c>
      <c r="B14" s="3" t="s">
        <v>341</v>
      </c>
      <c r="C14" s="3">
        <v>16294.46</v>
      </c>
      <c r="D14" s="3" t="s">
        <v>746</v>
      </c>
      <c r="E14" s="3" t="s">
        <v>747</v>
      </c>
    </row>
    <row r="15" spans="1:5" x14ac:dyDescent="0.25">
      <c r="A15" s="3">
        <v>12</v>
      </c>
      <c r="B15" s="3" t="s">
        <v>341</v>
      </c>
      <c r="C15" s="3">
        <v>16534.580000000002</v>
      </c>
      <c r="D15" s="3" t="s">
        <v>746</v>
      </c>
      <c r="E15" s="3" t="s">
        <v>747</v>
      </c>
    </row>
    <row r="16" spans="1:5" x14ac:dyDescent="0.25">
      <c r="A16" s="3">
        <v>13</v>
      </c>
      <c r="B16" s="3" t="s">
        <v>348</v>
      </c>
      <c r="C16" s="3">
        <v>16374.5</v>
      </c>
      <c r="D16" s="3" t="s">
        <v>746</v>
      </c>
      <c r="E16" s="3" t="s">
        <v>747</v>
      </c>
    </row>
    <row r="17" spans="1:5" x14ac:dyDescent="0.25">
      <c r="A17" s="3">
        <v>14</v>
      </c>
      <c r="B17" s="3" t="s">
        <v>352</v>
      </c>
      <c r="C17" s="3">
        <v>16236.92</v>
      </c>
      <c r="D17" s="3" t="s">
        <v>746</v>
      </c>
      <c r="E17" s="3" t="s">
        <v>747</v>
      </c>
    </row>
    <row r="18" spans="1:5" x14ac:dyDescent="0.25">
      <c r="A18" s="3">
        <v>15</v>
      </c>
      <c r="B18" s="3" t="s">
        <v>352</v>
      </c>
      <c r="C18" s="3">
        <v>15594.74</v>
      </c>
      <c r="D18" s="3" t="s">
        <v>746</v>
      </c>
      <c r="E18" s="3" t="s">
        <v>747</v>
      </c>
    </row>
    <row r="19" spans="1:5" x14ac:dyDescent="0.25">
      <c r="A19" s="3">
        <v>16</v>
      </c>
      <c r="B19" s="3" t="s">
        <v>352</v>
      </c>
      <c r="C19" s="3">
        <v>16076.84</v>
      </c>
      <c r="D19" s="3" t="s">
        <v>746</v>
      </c>
      <c r="E19" s="3" t="s">
        <v>747</v>
      </c>
    </row>
    <row r="20" spans="1:5" x14ac:dyDescent="0.25">
      <c r="A20" s="3">
        <v>17</v>
      </c>
      <c r="B20" s="3" t="s">
        <v>352</v>
      </c>
      <c r="C20" s="3">
        <v>16076.84</v>
      </c>
      <c r="D20" s="3" t="s">
        <v>746</v>
      </c>
      <c r="E20" s="3" t="s">
        <v>747</v>
      </c>
    </row>
    <row r="21" spans="1:5" x14ac:dyDescent="0.25">
      <c r="A21" s="3">
        <v>18</v>
      </c>
      <c r="B21" s="3" t="s">
        <v>364</v>
      </c>
      <c r="C21" s="3">
        <v>20037.28</v>
      </c>
      <c r="D21" s="3" t="s">
        <v>746</v>
      </c>
      <c r="E21" s="3" t="s">
        <v>747</v>
      </c>
    </row>
    <row r="22" spans="1:5" x14ac:dyDescent="0.25">
      <c r="A22" s="3">
        <v>19</v>
      </c>
      <c r="B22" s="3" t="s">
        <v>364</v>
      </c>
      <c r="C22" s="3">
        <v>20037.28</v>
      </c>
      <c r="D22" s="3" t="s">
        <v>746</v>
      </c>
      <c r="E22" s="3" t="s">
        <v>747</v>
      </c>
    </row>
    <row r="23" spans="1:5" x14ac:dyDescent="0.25">
      <c r="A23" s="3">
        <v>20</v>
      </c>
      <c r="B23" s="3" t="s">
        <v>364</v>
      </c>
      <c r="C23" s="3">
        <v>20037.28</v>
      </c>
      <c r="D23" s="3" t="s">
        <v>746</v>
      </c>
      <c r="E23" s="3" t="s">
        <v>747</v>
      </c>
    </row>
    <row r="24" spans="1:5" x14ac:dyDescent="0.25">
      <c r="A24" s="3">
        <v>21</v>
      </c>
      <c r="B24" s="3" t="s">
        <v>364</v>
      </c>
      <c r="C24" s="3">
        <v>20037.28</v>
      </c>
      <c r="D24" s="3" t="s">
        <v>746</v>
      </c>
      <c r="E24" s="3" t="s">
        <v>747</v>
      </c>
    </row>
    <row r="25" spans="1:5" x14ac:dyDescent="0.25">
      <c r="A25" s="3">
        <v>22</v>
      </c>
      <c r="B25" s="3" t="s">
        <v>364</v>
      </c>
      <c r="C25" s="3">
        <v>20037.28</v>
      </c>
      <c r="D25" s="3" t="s">
        <v>746</v>
      </c>
      <c r="E25" s="3" t="s">
        <v>747</v>
      </c>
    </row>
    <row r="26" spans="1:5" x14ac:dyDescent="0.25">
      <c r="A26" s="3">
        <v>23</v>
      </c>
      <c r="B26" s="3" t="s">
        <v>364</v>
      </c>
      <c r="C26" s="3">
        <v>17436.18</v>
      </c>
      <c r="D26" s="3" t="s">
        <v>746</v>
      </c>
      <c r="E26" s="3" t="s">
        <v>747</v>
      </c>
    </row>
    <row r="27" spans="1:5" x14ac:dyDescent="0.25">
      <c r="A27" s="3">
        <v>24</v>
      </c>
      <c r="B27" s="3" t="s">
        <v>377</v>
      </c>
      <c r="C27" s="3">
        <v>17276.18</v>
      </c>
      <c r="D27" s="3" t="s">
        <v>746</v>
      </c>
      <c r="E27" s="3" t="s">
        <v>747</v>
      </c>
    </row>
    <row r="28" spans="1:5" x14ac:dyDescent="0.25">
      <c r="A28" s="3">
        <v>25</v>
      </c>
      <c r="B28" s="3" t="s">
        <v>381</v>
      </c>
      <c r="C28" s="3">
        <v>16044.58</v>
      </c>
      <c r="D28" s="3" t="s">
        <v>746</v>
      </c>
      <c r="E28" s="3" t="s">
        <v>747</v>
      </c>
    </row>
    <row r="29" spans="1:5" x14ac:dyDescent="0.25">
      <c r="A29" s="3">
        <v>26</v>
      </c>
      <c r="B29" s="3" t="s">
        <v>385</v>
      </c>
      <c r="C29" s="3">
        <v>14371.36</v>
      </c>
      <c r="D29" s="3" t="s">
        <v>746</v>
      </c>
      <c r="E29" s="3" t="s">
        <v>747</v>
      </c>
    </row>
    <row r="30" spans="1:5" x14ac:dyDescent="0.25">
      <c r="A30" s="3">
        <v>27</v>
      </c>
      <c r="B30" s="3" t="s">
        <v>385</v>
      </c>
      <c r="C30" s="3">
        <v>10439.540000000001</v>
      </c>
      <c r="D30" s="3" t="s">
        <v>746</v>
      </c>
      <c r="E30" s="3" t="s">
        <v>747</v>
      </c>
    </row>
    <row r="31" spans="1:5" x14ac:dyDescent="0.25">
      <c r="A31" s="3">
        <v>28</v>
      </c>
      <c r="B31" s="3" t="s">
        <v>390</v>
      </c>
      <c r="C31" s="3">
        <v>15825.38</v>
      </c>
      <c r="D31" s="3" t="s">
        <v>746</v>
      </c>
      <c r="E31" s="3" t="s">
        <v>747</v>
      </c>
    </row>
    <row r="32" spans="1:5" x14ac:dyDescent="0.25">
      <c r="A32" s="3">
        <v>29</v>
      </c>
      <c r="B32" s="3" t="s">
        <v>393</v>
      </c>
      <c r="C32" s="3">
        <v>17052.8</v>
      </c>
      <c r="D32" s="3" t="s">
        <v>746</v>
      </c>
      <c r="E32" s="3" t="s">
        <v>747</v>
      </c>
    </row>
    <row r="33" spans="1:5" x14ac:dyDescent="0.25">
      <c r="A33" s="3">
        <v>30</v>
      </c>
      <c r="B33" s="3" t="s">
        <v>393</v>
      </c>
      <c r="C33" s="3">
        <v>13048.92</v>
      </c>
      <c r="D33" s="3" t="s">
        <v>746</v>
      </c>
      <c r="E33" s="3" t="s">
        <v>747</v>
      </c>
    </row>
    <row r="34" spans="1:5" x14ac:dyDescent="0.25">
      <c r="A34" s="3">
        <v>31</v>
      </c>
      <c r="B34" s="3" t="s">
        <v>400</v>
      </c>
      <c r="C34" s="3">
        <v>12687.82</v>
      </c>
      <c r="D34" s="3" t="s">
        <v>746</v>
      </c>
      <c r="E34" s="3" t="s">
        <v>747</v>
      </c>
    </row>
    <row r="35" spans="1:5" x14ac:dyDescent="0.25">
      <c r="A35" s="3">
        <v>32</v>
      </c>
      <c r="B35" s="3" t="s">
        <v>403</v>
      </c>
      <c r="C35" s="3">
        <v>12687.82</v>
      </c>
      <c r="D35" s="3" t="s">
        <v>746</v>
      </c>
      <c r="E35" s="3" t="s">
        <v>747</v>
      </c>
    </row>
    <row r="36" spans="1:5" x14ac:dyDescent="0.25">
      <c r="A36" s="3">
        <v>33</v>
      </c>
      <c r="B36" s="3" t="s">
        <v>406</v>
      </c>
      <c r="C36" s="3">
        <v>15867.74</v>
      </c>
      <c r="D36" s="3" t="s">
        <v>746</v>
      </c>
      <c r="E36" s="3" t="s">
        <v>747</v>
      </c>
    </row>
    <row r="37" spans="1:5" x14ac:dyDescent="0.25">
      <c r="A37" s="3">
        <v>34</v>
      </c>
      <c r="B37" s="3" t="s">
        <v>410</v>
      </c>
      <c r="C37" s="3">
        <v>12798.42</v>
      </c>
      <c r="D37" s="3" t="s">
        <v>746</v>
      </c>
      <c r="E37" s="3" t="s">
        <v>747</v>
      </c>
    </row>
    <row r="38" spans="1:5" x14ac:dyDescent="0.25">
      <c r="A38" s="3">
        <v>35</v>
      </c>
      <c r="B38" s="3" t="s">
        <v>410</v>
      </c>
      <c r="C38" s="3">
        <v>12996.96</v>
      </c>
      <c r="D38" s="3" t="s">
        <v>746</v>
      </c>
      <c r="E38" s="3" t="s">
        <v>747</v>
      </c>
    </row>
    <row r="39" spans="1:5" x14ac:dyDescent="0.25">
      <c r="A39" s="3">
        <v>36</v>
      </c>
      <c r="B39" s="3" t="s">
        <v>410</v>
      </c>
      <c r="C39" s="3">
        <v>12687.82</v>
      </c>
      <c r="D39" s="3" t="s">
        <v>746</v>
      </c>
      <c r="E39" s="3" t="s">
        <v>747</v>
      </c>
    </row>
    <row r="40" spans="1:5" x14ac:dyDescent="0.25">
      <c r="A40" s="3">
        <v>37</v>
      </c>
      <c r="B40" s="3" t="s">
        <v>410</v>
      </c>
      <c r="C40" s="3">
        <v>13440.46</v>
      </c>
      <c r="D40" s="3" t="s">
        <v>746</v>
      </c>
      <c r="E40" s="3" t="s">
        <v>747</v>
      </c>
    </row>
    <row r="41" spans="1:5" x14ac:dyDescent="0.25">
      <c r="A41" s="3">
        <v>38</v>
      </c>
      <c r="B41" s="3" t="s">
        <v>410</v>
      </c>
      <c r="C41" s="3">
        <v>10688.42</v>
      </c>
      <c r="D41" s="3" t="s">
        <v>746</v>
      </c>
      <c r="E41" s="3" t="s">
        <v>747</v>
      </c>
    </row>
    <row r="42" spans="1:5" x14ac:dyDescent="0.25">
      <c r="A42" s="3">
        <v>39</v>
      </c>
      <c r="B42" s="3" t="s">
        <v>421</v>
      </c>
      <c r="C42" s="3">
        <v>9817.6</v>
      </c>
      <c r="D42" s="3" t="s">
        <v>746</v>
      </c>
      <c r="E42" s="3" t="s">
        <v>747</v>
      </c>
    </row>
    <row r="43" spans="1:5" x14ac:dyDescent="0.25">
      <c r="A43" s="3">
        <v>40</v>
      </c>
      <c r="B43" s="3" t="s">
        <v>421</v>
      </c>
      <c r="C43" s="3">
        <v>13351.72</v>
      </c>
      <c r="D43" s="3" t="s">
        <v>746</v>
      </c>
      <c r="E43" s="3" t="s">
        <v>747</v>
      </c>
    </row>
    <row r="44" spans="1:5" x14ac:dyDescent="0.25">
      <c r="A44" s="3">
        <v>41</v>
      </c>
      <c r="B44" s="3" t="s">
        <v>427</v>
      </c>
      <c r="C44" s="3">
        <v>12538.96</v>
      </c>
      <c r="D44" s="3" t="s">
        <v>746</v>
      </c>
      <c r="E44" s="3" t="s">
        <v>747</v>
      </c>
    </row>
    <row r="45" spans="1:5" x14ac:dyDescent="0.25">
      <c r="A45" s="3">
        <v>42</v>
      </c>
      <c r="B45" s="3" t="s">
        <v>427</v>
      </c>
      <c r="C45" s="3">
        <v>12538.96</v>
      </c>
      <c r="D45" s="3" t="s">
        <v>746</v>
      </c>
      <c r="E45" s="3" t="s">
        <v>747</v>
      </c>
    </row>
    <row r="46" spans="1:5" x14ac:dyDescent="0.25">
      <c r="A46" s="3">
        <v>43</v>
      </c>
      <c r="B46" s="3" t="s">
        <v>427</v>
      </c>
      <c r="C46" s="3">
        <v>12538.96</v>
      </c>
      <c r="D46" s="3" t="s">
        <v>746</v>
      </c>
      <c r="E46" s="3" t="s">
        <v>747</v>
      </c>
    </row>
    <row r="47" spans="1:5" x14ac:dyDescent="0.25">
      <c r="A47" s="3">
        <v>44</v>
      </c>
      <c r="B47" s="3" t="s">
        <v>427</v>
      </c>
      <c r="C47" s="3">
        <v>12298.84</v>
      </c>
      <c r="D47" s="3" t="s">
        <v>746</v>
      </c>
      <c r="E47" s="3" t="s">
        <v>747</v>
      </c>
    </row>
    <row r="48" spans="1:5" x14ac:dyDescent="0.25">
      <c r="A48" s="3">
        <v>45</v>
      </c>
      <c r="B48" s="3" t="s">
        <v>427</v>
      </c>
      <c r="C48" s="3">
        <v>12298.84</v>
      </c>
      <c r="D48" s="3" t="s">
        <v>746</v>
      </c>
      <c r="E48" s="3" t="s">
        <v>747</v>
      </c>
    </row>
    <row r="49" spans="1:5" x14ac:dyDescent="0.25">
      <c r="A49" s="3">
        <v>46</v>
      </c>
      <c r="B49" s="3" t="s">
        <v>421</v>
      </c>
      <c r="C49" s="3">
        <v>12915.32</v>
      </c>
      <c r="D49" s="3" t="s">
        <v>746</v>
      </c>
      <c r="E49" s="3" t="s">
        <v>747</v>
      </c>
    </row>
    <row r="50" spans="1:5" x14ac:dyDescent="0.25">
      <c r="A50" s="3">
        <v>47</v>
      </c>
      <c r="B50" s="3" t="s">
        <v>421</v>
      </c>
      <c r="C50" s="3">
        <v>13271.64</v>
      </c>
      <c r="D50" s="3" t="s">
        <v>746</v>
      </c>
      <c r="E50" s="3" t="s">
        <v>747</v>
      </c>
    </row>
    <row r="51" spans="1:5" x14ac:dyDescent="0.25">
      <c r="A51" s="3">
        <v>48</v>
      </c>
      <c r="B51" s="3" t="s">
        <v>427</v>
      </c>
      <c r="C51" s="3">
        <v>13249.7</v>
      </c>
      <c r="D51" s="3" t="s">
        <v>746</v>
      </c>
      <c r="E51" s="3" t="s">
        <v>747</v>
      </c>
    </row>
    <row r="52" spans="1:5" x14ac:dyDescent="0.25">
      <c r="A52" s="3">
        <v>49</v>
      </c>
      <c r="B52" s="3" t="s">
        <v>443</v>
      </c>
      <c r="C52" s="3">
        <v>12527.74</v>
      </c>
      <c r="D52" s="3" t="s">
        <v>746</v>
      </c>
      <c r="E52" s="3" t="s">
        <v>747</v>
      </c>
    </row>
    <row r="53" spans="1:5" x14ac:dyDescent="0.25">
      <c r="A53" s="3">
        <v>50</v>
      </c>
      <c r="B53" s="3" t="s">
        <v>447</v>
      </c>
      <c r="C53" s="3">
        <v>12687.82</v>
      </c>
      <c r="D53" s="3" t="s">
        <v>746</v>
      </c>
      <c r="E53" s="3" t="s">
        <v>747</v>
      </c>
    </row>
    <row r="54" spans="1:5" x14ac:dyDescent="0.25">
      <c r="A54" s="3">
        <v>51</v>
      </c>
      <c r="B54" s="3" t="s">
        <v>447</v>
      </c>
      <c r="C54" s="3">
        <v>12527.74</v>
      </c>
      <c r="D54" s="3" t="s">
        <v>746</v>
      </c>
      <c r="E54" s="3" t="s">
        <v>747</v>
      </c>
    </row>
    <row r="55" spans="1:5" x14ac:dyDescent="0.25">
      <c r="A55" s="3">
        <v>52</v>
      </c>
      <c r="B55" s="3" t="s">
        <v>447</v>
      </c>
      <c r="C55" s="3">
        <v>9502.76</v>
      </c>
      <c r="D55" s="3" t="s">
        <v>746</v>
      </c>
      <c r="E55" s="3" t="s">
        <v>747</v>
      </c>
    </row>
    <row r="56" spans="1:5" x14ac:dyDescent="0.25">
      <c r="A56" s="3">
        <v>53</v>
      </c>
      <c r="B56" s="3" t="s">
        <v>456</v>
      </c>
      <c r="C56" s="3">
        <v>100008.14</v>
      </c>
      <c r="D56" s="3" t="s">
        <v>746</v>
      </c>
      <c r="E56" s="3" t="s">
        <v>747</v>
      </c>
    </row>
    <row r="57" spans="1:5" x14ac:dyDescent="0.25">
      <c r="A57" s="3">
        <v>54</v>
      </c>
      <c r="B57" s="3" t="s">
        <v>462</v>
      </c>
      <c r="C57" s="3">
        <f>25000*2</f>
        <v>50000</v>
      </c>
      <c r="D57" s="3" t="s">
        <v>746</v>
      </c>
      <c r="E57" s="3" t="s">
        <v>747</v>
      </c>
    </row>
    <row r="58" spans="1:5" x14ac:dyDescent="0.25">
      <c r="A58" s="3">
        <v>55</v>
      </c>
      <c r="B58" s="3" t="s">
        <v>467</v>
      </c>
      <c r="C58" s="3">
        <f>20000*2</f>
        <v>40000</v>
      </c>
      <c r="D58" s="3" t="s">
        <v>746</v>
      </c>
      <c r="E58" s="3" t="s">
        <v>747</v>
      </c>
    </row>
    <row r="59" spans="1:5" x14ac:dyDescent="0.25">
      <c r="A59" s="3">
        <v>56</v>
      </c>
      <c r="B59" s="3" t="s">
        <v>471</v>
      </c>
      <c r="C59" s="3">
        <f>20000*2</f>
        <v>40000</v>
      </c>
      <c r="D59" s="3" t="s">
        <v>746</v>
      </c>
      <c r="E59" s="3" t="s">
        <v>747</v>
      </c>
    </row>
    <row r="60" spans="1:5" x14ac:dyDescent="0.25">
      <c r="A60" s="3">
        <v>57</v>
      </c>
      <c r="B60" s="3" t="s">
        <v>474</v>
      </c>
      <c r="C60" s="3">
        <f>20000*2</f>
        <v>40000</v>
      </c>
      <c r="D60" s="3" t="s">
        <v>746</v>
      </c>
      <c r="E60" s="3" t="s">
        <v>747</v>
      </c>
    </row>
    <row r="61" spans="1:5" x14ac:dyDescent="0.25">
      <c r="A61" s="3">
        <v>58</v>
      </c>
      <c r="B61" s="3" t="s">
        <v>478</v>
      </c>
      <c r="C61" s="3">
        <f>20000*2</f>
        <v>40000</v>
      </c>
      <c r="D61" s="3" t="s">
        <v>746</v>
      </c>
      <c r="E61" s="3" t="s">
        <v>747</v>
      </c>
    </row>
    <row r="62" spans="1:5" x14ac:dyDescent="0.25">
      <c r="A62" s="3">
        <v>59</v>
      </c>
      <c r="B62" s="3" t="s">
        <v>482</v>
      </c>
      <c r="C62" s="3">
        <f>18000*2</f>
        <v>36000</v>
      </c>
      <c r="D62" s="3" t="s">
        <v>746</v>
      </c>
      <c r="E62" s="3" t="s">
        <v>747</v>
      </c>
    </row>
    <row r="63" spans="1:5" x14ac:dyDescent="0.25">
      <c r="A63" s="3">
        <v>60</v>
      </c>
      <c r="B63" s="3" t="s">
        <v>487</v>
      </c>
      <c r="C63" s="3">
        <f>5000*2</f>
        <v>10000</v>
      </c>
      <c r="D63" s="3" t="s">
        <v>746</v>
      </c>
      <c r="E63" s="3" t="s">
        <v>747</v>
      </c>
    </row>
    <row r="64" spans="1:5" x14ac:dyDescent="0.25">
      <c r="A64" s="3">
        <v>61</v>
      </c>
      <c r="B64" s="3" t="s">
        <v>491</v>
      </c>
      <c r="C64" s="3">
        <f>5000*2</f>
        <v>10000</v>
      </c>
      <c r="D64" s="3" t="s">
        <v>746</v>
      </c>
      <c r="E64" s="3" t="s">
        <v>747</v>
      </c>
    </row>
    <row r="65" spans="1:5" x14ac:dyDescent="0.25">
      <c r="A65" s="3">
        <v>62</v>
      </c>
      <c r="B65" s="3" t="s">
        <v>494</v>
      </c>
      <c r="C65" s="3">
        <f>2500*2</f>
        <v>5000</v>
      </c>
      <c r="D65" s="3" t="s">
        <v>746</v>
      </c>
      <c r="E65" s="3" t="s">
        <v>747</v>
      </c>
    </row>
    <row r="66" spans="1:5" x14ac:dyDescent="0.25">
      <c r="A66" s="3">
        <v>63</v>
      </c>
      <c r="B66" s="3" t="s">
        <v>499</v>
      </c>
      <c r="C66" s="3">
        <f>2500*2</f>
        <v>5000</v>
      </c>
      <c r="D66" s="3" t="s">
        <v>746</v>
      </c>
      <c r="E66" s="3" t="s">
        <v>747</v>
      </c>
    </row>
    <row r="67" spans="1:5" x14ac:dyDescent="0.25">
      <c r="A67" s="3">
        <v>64</v>
      </c>
      <c r="B67" s="3" t="s">
        <v>504</v>
      </c>
      <c r="C67" s="3">
        <f>2072*2</f>
        <v>4144</v>
      </c>
      <c r="D67" s="3" t="s">
        <v>746</v>
      </c>
      <c r="E67" s="3" t="s">
        <v>747</v>
      </c>
    </row>
    <row r="68" spans="1:5" x14ac:dyDescent="0.25">
      <c r="A68" s="3">
        <v>65</v>
      </c>
      <c r="B68" s="3" t="s">
        <v>504</v>
      </c>
      <c r="C68" s="3">
        <f>2072*2</f>
        <v>4144</v>
      </c>
      <c r="D68" s="3" t="s">
        <v>746</v>
      </c>
      <c r="E68" s="3" t="s">
        <v>747</v>
      </c>
    </row>
    <row r="69" spans="1:5" x14ac:dyDescent="0.25">
      <c r="A69" s="3">
        <v>66</v>
      </c>
      <c r="B69" s="3" t="s">
        <v>504</v>
      </c>
      <c r="C69" s="3">
        <f>2072*2</f>
        <v>4144</v>
      </c>
      <c r="D69" s="3" t="s">
        <v>746</v>
      </c>
      <c r="E69" s="3" t="s">
        <v>747</v>
      </c>
    </row>
    <row r="70" spans="1:5" x14ac:dyDescent="0.25">
      <c r="A70" s="3">
        <v>67</v>
      </c>
      <c r="B70" s="3" t="s">
        <v>504</v>
      </c>
      <c r="C70" s="3">
        <f>4500*2</f>
        <v>9000</v>
      </c>
      <c r="D70" s="3" t="s">
        <v>746</v>
      </c>
      <c r="E70" s="3" t="s">
        <v>747</v>
      </c>
    </row>
    <row r="71" spans="1:5" x14ac:dyDescent="0.25">
      <c r="A71" s="3">
        <v>68</v>
      </c>
      <c r="B71" s="3" t="s">
        <v>504</v>
      </c>
      <c r="C71" s="3">
        <f>3000*2</f>
        <v>6000</v>
      </c>
      <c r="D71" s="3" t="s">
        <v>746</v>
      </c>
      <c r="E71" s="3" t="s">
        <v>747</v>
      </c>
    </row>
    <row r="72" spans="1:5" x14ac:dyDescent="0.25">
      <c r="A72" s="3">
        <v>69</v>
      </c>
      <c r="B72" s="3" t="s">
        <v>504</v>
      </c>
      <c r="C72" s="3">
        <f>2072*2</f>
        <v>4144</v>
      </c>
      <c r="D72" s="3" t="s">
        <v>746</v>
      </c>
      <c r="E72" s="3" t="s">
        <v>747</v>
      </c>
    </row>
    <row r="73" spans="1:5" x14ac:dyDescent="0.25">
      <c r="A73" s="3">
        <v>70</v>
      </c>
      <c r="B73" s="3" t="s">
        <v>504</v>
      </c>
      <c r="C73" s="3">
        <f>2072*2</f>
        <v>4144</v>
      </c>
      <c r="D73" s="3" t="s">
        <v>746</v>
      </c>
      <c r="E73" s="3" t="s">
        <v>747</v>
      </c>
    </row>
    <row r="74" spans="1:5" x14ac:dyDescent="0.25">
      <c r="A74" s="3">
        <v>71</v>
      </c>
      <c r="B74" s="3" t="s">
        <v>524</v>
      </c>
      <c r="C74" s="3">
        <f>2200*2</f>
        <v>4400</v>
      </c>
      <c r="D74" s="3" t="s">
        <v>746</v>
      </c>
      <c r="E74" s="3" t="s">
        <v>747</v>
      </c>
    </row>
    <row r="75" spans="1:5" x14ac:dyDescent="0.25">
      <c r="A75" s="3">
        <v>72</v>
      </c>
      <c r="B75" s="3" t="s">
        <v>524</v>
      </c>
      <c r="C75" s="3">
        <f>4000*2</f>
        <v>8000</v>
      </c>
      <c r="D75" s="3" t="s">
        <v>746</v>
      </c>
      <c r="E75" s="3" t="s">
        <v>747</v>
      </c>
    </row>
    <row r="76" spans="1:5" x14ac:dyDescent="0.25">
      <c r="A76" s="3">
        <v>73</v>
      </c>
      <c r="B76" s="3" t="s">
        <v>530</v>
      </c>
      <c r="C76" s="3">
        <f>1803*2</f>
        <v>3606</v>
      </c>
      <c r="D76" s="3" t="s">
        <v>746</v>
      </c>
      <c r="E76" s="3" t="s">
        <v>747</v>
      </c>
    </row>
    <row r="77" spans="1:5" x14ac:dyDescent="0.25">
      <c r="A77" s="3">
        <v>74</v>
      </c>
      <c r="B77" s="3" t="s">
        <v>524</v>
      </c>
      <c r="C77" s="3">
        <f>2509*2</f>
        <v>5018</v>
      </c>
      <c r="D77" s="3" t="s">
        <v>746</v>
      </c>
      <c r="E77" s="3" t="s">
        <v>747</v>
      </c>
    </row>
    <row r="78" spans="1:5" x14ac:dyDescent="0.25">
      <c r="A78" s="3">
        <v>75</v>
      </c>
      <c r="B78" s="3" t="s">
        <v>537</v>
      </c>
      <c r="C78" s="3">
        <f>3500*2</f>
        <v>7000</v>
      </c>
      <c r="D78" s="3" t="s">
        <v>746</v>
      </c>
      <c r="E78" s="3" t="s">
        <v>747</v>
      </c>
    </row>
    <row r="79" spans="1:5" x14ac:dyDescent="0.25">
      <c r="A79" s="3">
        <v>76</v>
      </c>
      <c r="B79" s="3" t="s">
        <v>541</v>
      </c>
      <c r="C79" s="3">
        <f>3500*2</f>
        <v>7000</v>
      </c>
      <c r="D79" s="3" t="s">
        <v>746</v>
      </c>
      <c r="E79" s="3" t="s">
        <v>747</v>
      </c>
    </row>
    <row r="80" spans="1:5" x14ac:dyDescent="0.25">
      <c r="A80" s="3">
        <v>77</v>
      </c>
      <c r="B80" s="3" t="s">
        <v>541</v>
      </c>
      <c r="C80" s="3">
        <f>2072*2</f>
        <v>4144</v>
      </c>
      <c r="D80" s="3" t="s">
        <v>746</v>
      </c>
      <c r="E80" s="3" t="s">
        <v>747</v>
      </c>
    </row>
    <row r="81" spans="1:5" x14ac:dyDescent="0.25">
      <c r="A81" s="3">
        <v>78</v>
      </c>
      <c r="B81" s="3" t="s">
        <v>546</v>
      </c>
      <c r="C81" s="3">
        <f>5000*2</f>
        <v>10000</v>
      </c>
      <c r="D81" s="3" t="s">
        <v>746</v>
      </c>
      <c r="E81" s="3" t="s">
        <v>747</v>
      </c>
    </row>
    <row r="82" spans="1:5" x14ac:dyDescent="0.25">
      <c r="A82" s="3">
        <v>79</v>
      </c>
      <c r="B82" s="3" t="s">
        <v>552</v>
      </c>
      <c r="C82" s="3">
        <f>2072*2</f>
        <v>4144</v>
      </c>
      <c r="D82" s="3" t="s">
        <v>746</v>
      </c>
      <c r="E82" s="3" t="s">
        <v>747</v>
      </c>
    </row>
    <row r="83" spans="1:5" x14ac:dyDescent="0.25">
      <c r="A83" s="3">
        <v>80</v>
      </c>
      <c r="B83" s="3" t="s">
        <v>557</v>
      </c>
      <c r="C83" s="3">
        <f>4000*2</f>
        <v>8000</v>
      </c>
      <c r="D83" s="3" t="s">
        <v>746</v>
      </c>
      <c r="E83" s="3" t="s">
        <v>747</v>
      </c>
    </row>
    <row r="84" spans="1:5" x14ac:dyDescent="0.25">
      <c r="A84" s="3">
        <v>81</v>
      </c>
      <c r="B84" s="3" t="s">
        <v>560</v>
      </c>
      <c r="C84" s="3">
        <f>5000*2</f>
        <v>10000</v>
      </c>
      <c r="D84" s="3" t="s">
        <v>746</v>
      </c>
      <c r="E84" s="3" t="s">
        <v>747</v>
      </c>
    </row>
    <row r="85" spans="1:5" x14ac:dyDescent="0.25">
      <c r="A85" s="3">
        <v>82</v>
      </c>
      <c r="B85" s="3" t="s">
        <v>565</v>
      </c>
      <c r="C85" s="3">
        <f>3000*2</f>
        <v>6000</v>
      </c>
      <c r="D85" s="3" t="s">
        <v>746</v>
      </c>
      <c r="E85" s="3" t="s">
        <v>747</v>
      </c>
    </row>
    <row r="86" spans="1:5" x14ac:dyDescent="0.25">
      <c r="A86" s="3">
        <v>83</v>
      </c>
      <c r="B86" s="3" t="s">
        <v>565</v>
      </c>
      <c r="C86" s="3">
        <f>2072*2</f>
        <v>4144</v>
      </c>
      <c r="D86" s="3" t="s">
        <v>746</v>
      </c>
      <c r="E86" s="3" t="s">
        <v>747</v>
      </c>
    </row>
    <row r="87" spans="1:5" x14ac:dyDescent="0.25">
      <c r="A87" s="3">
        <v>84</v>
      </c>
      <c r="B87" s="3" t="s">
        <v>571</v>
      </c>
      <c r="C87" s="3">
        <f>8000*2</f>
        <v>16000</v>
      </c>
      <c r="D87" s="3" t="s">
        <v>746</v>
      </c>
      <c r="E87" s="3" t="s">
        <v>747</v>
      </c>
    </row>
    <row r="88" spans="1:5" x14ac:dyDescent="0.25">
      <c r="A88" s="3">
        <v>85</v>
      </c>
      <c r="B88" s="3" t="s">
        <v>576</v>
      </c>
      <c r="C88" s="3">
        <f>2384*2</f>
        <v>4768</v>
      </c>
      <c r="D88" s="3" t="s">
        <v>746</v>
      </c>
      <c r="E88" s="3" t="s">
        <v>747</v>
      </c>
    </row>
    <row r="89" spans="1:5" x14ac:dyDescent="0.25">
      <c r="A89" s="3">
        <v>86</v>
      </c>
      <c r="B89" s="3" t="s">
        <v>576</v>
      </c>
      <c r="C89" s="3">
        <f>1884*2</f>
        <v>3768</v>
      </c>
      <c r="D89" s="3" t="s">
        <v>746</v>
      </c>
      <c r="E89" s="3" t="s">
        <v>747</v>
      </c>
    </row>
    <row r="90" spans="1:5" x14ac:dyDescent="0.25">
      <c r="A90" s="3">
        <v>87</v>
      </c>
      <c r="B90" s="3" t="s">
        <v>583</v>
      </c>
      <c r="C90" s="3">
        <f>3000*2</f>
        <v>6000</v>
      </c>
      <c r="D90" s="3" t="s">
        <v>746</v>
      </c>
      <c r="E90" s="3" t="s">
        <v>747</v>
      </c>
    </row>
    <row r="91" spans="1:5" x14ac:dyDescent="0.25">
      <c r="A91" s="3">
        <v>88</v>
      </c>
      <c r="B91" s="3" t="s">
        <v>583</v>
      </c>
      <c r="C91" s="3">
        <f>3000*2</f>
        <v>6000</v>
      </c>
      <c r="D91" s="3" t="s">
        <v>746</v>
      </c>
      <c r="E91" s="3" t="s">
        <v>747</v>
      </c>
    </row>
    <row r="92" spans="1:5" x14ac:dyDescent="0.25">
      <c r="A92" s="3">
        <v>89</v>
      </c>
      <c r="B92" s="3" t="s">
        <v>588</v>
      </c>
      <c r="C92" s="3">
        <f>3000*2</f>
        <v>6000</v>
      </c>
      <c r="D92" s="3" t="s">
        <v>746</v>
      </c>
      <c r="E92" s="3" t="s">
        <v>747</v>
      </c>
    </row>
    <row r="93" spans="1:5" x14ac:dyDescent="0.25">
      <c r="A93" s="3">
        <v>90</v>
      </c>
      <c r="B93" s="3" t="s">
        <v>590</v>
      </c>
      <c r="C93" s="3">
        <f>2303*2</f>
        <v>4606</v>
      </c>
      <c r="D93" s="3" t="s">
        <v>746</v>
      </c>
      <c r="E93" s="3" t="s">
        <v>747</v>
      </c>
    </row>
    <row r="94" spans="1:5" x14ac:dyDescent="0.25">
      <c r="A94" s="3">
        <v>91</v>
      </c>
      <c r="B94" s="3" t="s">
        <v>590</v>
      </c>
      <c r="C94" s="3">
        <f>2303*2</f>
        <v>4606</v>
      </c>
      <c r="D94" s="3" t="s">
        <v>746</v>
      </c>
      <c r="E94" s="3" t="s">
        <v>747</v>
      </c>
    </row>
    <row r="95" spans="1:5" x14ac:dyDescent="0.25">
      <c r="A95" s="3">
        <v>92</v>
      </c>
      <c r="B95" s="3" t="s">
        <v>590</v>
      </c>
      <c r="C95" s="3">
        <f>2303*2</f>
        <v>4606</v>
      </c>
      <c r="D95" s="3" t="s">
        <v>746</v>
      </c>
      <c r="E95" s="3" t="s">
        <v>747</v>
      </c>
    </row>
    <row r="96" spans="1:5" x14ac:dyDescent="0.25">
      <c r="A96" s="3">
        <v>93</v>
      </c>
      <c r="B96" s="3" t="s">
        <v>590</v>
      </c>
      <c r="C96" s="3">
        <f>2303*2</f>
        <v>4606</v>
      </c>
      <c r="D96" s="3" t="s">
        <v>746</v>
      </c>
      <c r="E96" s="3" t="s">
        <v>747</v>
      </c>
    </row>
    <row r="97" spans="1:5" x14ac:dyDescent="0.25">
      <c r="A97" s="3">
        <v>94</v>
      </c>
      <c r="B97" s="3" t="s">
        <v>590</v>
      </c>
      <c r="C97" s="3">
        <f>2000*2</f>
        <v>4000</v>
      </c>
      <c r="D97" s="3" t="s">
        <v>746</v>
      </c>
      <c r="E97" s="3" t="s">
        <v>747</v>
      </c>
    </row>
    <row r="98" spans="1:5" x14ac:dyDescent="0.25">
      <c r="A98" s="3">
        <v>95</v>
      </c>
      <c r="B98" s="3" t="s">
        <v>590</v>
      </c>
      <c r="C98" s="3">
        <f>2115*2</f>
        <v>4230</v>
      </c>
      <c r="D98" s="3" t="s">
        <v>746</v>
      </c>
      <c r="E98" s="3" t="s">
        <v>747</v>
      </c>
    </row>
    <row r="99" spans="1:5" x14ac:dyDescent="0.25">
      <c r="A99" s="3">
        <v>96</v>
      </c>
      <c r="B99" s="3" t="s">
        <v>603</v>
      </c>
      <c r="C99" s="3">
        <f>5000*2</f>
        <v>10000</v>
      </c>
      <c r="D99" s="3" t="s">
        <v>746</v>
      </c>
      <c r="E99" s="3" t="s">
        <v>747</v>
      </c>
    </row>
    <row r="100" spans="1:5" x14ac:dyDescent="0.25">
      <c r="A100" s="3">
        <v>97</v>
      </c>
      <c r="B100" s="3" t="s">
        <v>606</v>
      </c>
      <c r="C100" s="3">
        <f>2572*2</f>
        <v>5144</v>
      </c>
      <c r="D100" s="3" t="s">
        <v>746</v>
      </c>
      <c r="E100" s="3" t="s">
        <v>747</v>
      </c>
    </row>
    <row r="101" spans="1:5" x14ac:dyDescent="0.25">
      <c r="A101" s="3">
        <v>98</v>
      </c>
      <c r="B101" s="3" t="s">
        <v>606</v>
      </c>
      <c r="C101" s="3">
        <f>2072*2</f>
        <v>4144</v>
      </c>
      <c r="D101" s="3" t="s">
        <v>746</v>
      </c>
      <c r="E101" s="3" t="s">
        <v>747</v>
      </c>
    </row>
    <row r="102" spans="1:5" x14ac:dyDescent="0.25">
      <c r="A102" s="3">
        <v>99</v>
      </c>
      <c r="B102" s="3" t="s">
        <v>606</v>
      </c>
      <c r="C102" s="3">
        <f>2572*2</f>
        <v>5144</v>
      </c>
      <c r="D102" s="3" t="s">
        <v>746</v>
      </c>
      <c r="E102" s="3" t="s">
        <v>747</v>
      </c>
    </row>
    <row r="103" spans="1:5" x14ac:dyDescent="0.25">
      <c r="A103" s="3">
        <v>100</v>
      </c>
      <c r="B103" s="3" t="s">
        <v>613</v>
      </c>
      <c r="C103" s="3">
        <f>2303*2</f>
        <v>4606</v>
      </c>
      <c r="D103" s="3" t="s">
        <v>746</v>
      </c>
      <c r="E103" s="3" t="s">
        <v>747</v>
      </c>
    </row>
    <row r="104" spans="1:5" x14ac:dyDescent="0.25">
      <c r="A104" s="3">
        <v>101</v>
      </c>
      <c r="B104" s="3" t="s">
        <v>613</v>
      </c>
      <c r="C104" s="3">
        <f t="shared" ref="C104:C109" si="0">2303*2</f>
        <v>4606</v>
      </c>
      <c r="D104" s="3" t="s">
        <v>746</v>
      </c>
      <c r="E104" s="3" t="s">
        <v>747</v>
      </c>
    </row>
    <row r="105" spans="1:5" x14ac:dyDescent="0.25">
      <c r="A105" s="3">
        <v>102</v>
      </c>
      <c r="B105" s="3" t="s">
        <v>613</v>
      </c>
      <c r="C105" s="3">
        <f t="shared" si="0"/>
        <v>4606</v>
      </c>
      <c r="D105" s="3" t="s">
        <v>746</v>
      </c>
      <c r="E105" s="3" t="s">
        <v>747</v>
      </c>
    </row>
    <row r="106" spans="1:5" x14ac:dyDescent="0.25">
      <c r="A106" s="3">
        <v>103</v>
      </c>
      <c r="B106" s="3" t="s">
        <v>613</v>
      </c>
      <c r="C106" s="3">
        <f t="shared" si="0"/>
        <v>4606</v>
      </c>
      <c r="D106" s="3" t="s">
        <v>746</v>
      </c>
      <c r="E106" s="3" t="s">
        <v>747</v>
      </c>
    </row>
    <row r="107" spans="1:5" x14ac:dyDescent="0.25">
      <c r="A107" s="3">
        <v>104</v>
      </c>
      <c r="B107" s="3" t="s">
        <v>613</v>
      </c>
      <c r="C107" s="3">
        <f t="shared" si="0"/>
        <v>4606</v>
      </c>
      <c r="D107" s="3" t="s">
        <v>746</v>
      </c>
      <c r="E107" s="3" t="s">
        <v>747</v>
      </c>
    </row>
    <row r="108" spans="1:5" x14ac:dyDescent="0.25">
      <c r="A108" s="3">
        <v>105</v>
      </c>
      <c r="B108" s="3" t="s">
        <v>613</v>
      </c>
      <c r="C108" s="3">
        <f t="shared" si="0"/>
        <v>4606</v>
      </c>
      <c r="D108" s="3" t="s">
        <v>746</v>
      </c>
      <c r="E108" s="3" t="s">
        <v>747</v>
      </c>
    </row>
    <row r="109" spans="1:5" x14ac:dyDescent="0.25">
      <c r="A109" s="3">
        <v>106</v>
      </c>
      <c r="B109" s="3" t="s">
        <v>613</v>
      </c>
      <c r="C109" s="3">
        <f t="shared" si="0"/>
        <v>4606</v>
      </c>
      <c r="D109" s="3" t="s">
        <v>746</v>
      </c>
      <c r="E109" s="3" t="s">
        <v>747</v>
      </c>
    </row>
    <row r="110" spans="1:5" x14ac:dyDescent="0.25">
      <c r="A110" s="3">
        <v>107</v>
      </c>
      <c r="B110" s="3" t="s">
        <v>626</v>
      </c>
      <c r="C110" s="3">
        <f>4000*2</f>
        <v>8000</v>
      </c>
      <c r="D110" s="3" t="s">
        <v>746</v>
      </c>
      <c r="E110" s="3" t="s">
        <v>747</v>
      </c>
    </row>
    <row r="111" spans="1:5" x14ac:dyDescent="0.25">
      <c r="A111" s="3">
        <v>108</v>
      </c>
      <c r="B111" s="3" t="s">
        <v>632</v>
      </c>
      <c r="C111" s="3">
        <f>3300*2</f>
        <v>6600</v>
      </c>
      <c r="D111" s="3" t="s">
        <v>746</v>
      </c>
      <c r="E111" s="3" t="s">
        <v>747</v>
      </c>
    </row>
    <row r="112" spans="1:5" x14ac:dyDescent="0.25">
      <c r="A112" s="3">
        <v>109</v>
      </c>
      <c r="B112" s="3" t="s">
        <v>636</v>
      </c>
      <c r="C112" s="3">
        <f>1335*2</f>
        <v>2670</v>
      </c>
      <c r="D112" s="3" t="s">
        <v>746</v>
      </c>
      <c r="E112" s="3" t="s">
        <v>747</v>
      </c>
    </row>
    <row r="113" spans="1:5" x14ac:dyDescent="0.25">
      <c r="A113" s="3">
        <v>110</v>
      </c>
      <c r="B113" s="3" t="s">
        <v>639</v>
      </c>
      <c r="C113" s="3">
        <f>5000*2</f>
        <v>10000</v>
      </c>
      <c r="D113" s="3" t="s">
        <v>746</v>
      </c>
      <c r="E113" s="3" t="s">
        <v>747</v>
      </c>
    </row>
    <row r="114" spans="1:5" x14ac:dyDescent="0.25">
      <c r="A114" s="3">
        <v>111</v>
      </c>
      <c r="B114" s="3" t="s">
        <v>643</v>
      </c>
      <c r="C114" s="3">
        <f>5000*2</f>
        <v>10000</v>
      </c>
      <c r="D114" s="3" t="s">
        <v>746</v>
      </c>
      <c r="E114" s="3" t="s">
        <v>747</v>
      </c>
    </row>
    <row r="115" spans="1:5" x14ac:dyDescent="0.25">
      <c r="A115" s="3">
        <v>112</v>
      </c>
      <c r="B115" s="3" t="s">
        <v>646</v>
      </c>
      <c r="C115" s="3">
        <f>7000*2</f>
        <v>14000</v>
      </c>
      <c r="D115" s="3" t="s">
        <v>746</v>
      </c>
      <c r="E115" s="3" t="s">
        <v>747</v>
      </c>
    </row>
    <row r="116" spans="1:5" x14ac:dyDescent="0.25">
      <c r="A116" s="3">
        <v>113</v>
      </c>
      <c r="B116" s="3" t="s">
        <v>649</v>
      </c>
      <c r="C116" s="3">
        <f>3000*2</f>
        <v>6000</v>
      </c>
      <c r="D116" s="3" t="s">
        <v>746</v>
      </c>
      <c r="E116" s="3" t="s">
        <v>747</v>
      </c>
    </row>
    <row r="117" spans="1:5" x14ac:dyDescent="0.25">
      <c r="A117" s="3">
        <v>114</v>
      </c>
      <c r="B117" s="3" t="s">
        <v>654</v>
      </c>
      <c r="C117" s="3">
        <f>2800*2</f>
        <v>5600</v>
      </c>
      <c r="D117" s="3" t="s">
        <v>746</v>
      </c>
      <c r="E117" s="3" t="s">
        <v>747</v>
      </c>
    </row>
    <row r="118" spans="1:5" x14ac:dyDescent="0.25">
      <c r="A118" s="3">
        <v>115</v>
      </c>
      <c r="B118" s="3" t="s">
        <v>656</v>
      </c>
      <c r="C118" s="3">
        <f>2200*2</f>
        <v>4400</v>
      </c>
      <c r="D118" s="3" t="s">
        <v>746</v>
      </c>
      <c r="E118" s="3" t="s">
        <v>747</v>
      </c>
    </row>
    <row r="119" spans="1:5" x14ac:dyDescent="0.25">
      <c r="A119" s="3">
        <v>116</v>
      </c>
      <c r="B119" s="3" t="s">
        <v>659</v>
      </c>
      <c r="C119" s="3">
        <f t="shared" ref="C119:C124" si="1">2115*2</f>
        <v>4230</v>
      </c>
      <c r="D119" s="3" t="s">
        <v>746</v>
      </c>
      <c r="E119" s="3" t="s">
        <v>747</v>
      </c>
    </row>
    <row r="120" spans="1:5" x14ac:dyDescent="0.25">
      <c r="A120" s="3">
        <v>117</v>
      </c>
      <c r="B120" s="3" t="s">
        <v>663</v>
      </c>
      <c r="C120" s="3">
        <f t="shared" si="1"/>
        <v>4230</v>
      </c>
      <c r="D120" s="3" t="s">
        <v>746</v>
      </c>
      <c r="E120" s="3" t="s">
        <v>747</v>
      </c>
    </row>
    <row r="121" spans="1:5" x14ac:dyDescent="0.25">
      <c r="A121" s="3">
        <v>118</v>
      </c>
      <c r="B121" s="3" t="s">
        <v>666</v>
      </c>
      <c r="C121" s="3">
        <f t="shared" si="1"/>
        <v>4230</v>
      </c>
      <c r="D121" s="3" t="s">
        <v>746</v>
      </c>
      <c r="E121" s="3" t="s">
        <v>747</v>
      </c>
    </row>
    <row r="122" spans="1:5" x14ac:dyDescent="0.25">
      <c r="A122" s="3">
        <v>119</v>
      </c>
      <c r="B122" s="3" t="s">
        <v>669</v>
      </c>
      <c r="C122" s="3">
        <f t="shared" si="1"/>
        <v>4230</v>
      </c>
      <c r="D122" s="3" t="s">
        <v>746</v>
      </c>
      <c r="E122" s="3" t="s">
        <v>747</v>
      </c>
    </row>
    <row r="123" spans="1:5" x14ac:dyDescent="0.25">
      <c r="A123" s="3">
        <v>120</v>
      </c>
      <c r="B123" s="3" t="s">
        <v>672</v>
      </c>
      <c r="C123" s="3">
        <f t="shared" si="1"/>
        <v>4230</v>
      </c>
      <c r="D123" s="3" t="s">
        <v>746</v>
      </c>
      <c r="E123" s="3" t="s">
        <v>747</v>
      </c>
    </row>
    <row r="124" spans="1:5" x14ac:dyDescent="0.25">
      <c r="A124" s="3">
        <v>121</v>
      </c>
      <c r="B124" s="3" t="s">
        <v>676</v>
      </c>
      <c r="C124" s="3">
        <f t="shared" si="1"/>
        <v>4230</v>
      </c>
      <c r="D124" s="3" t="s">
        <v>746</v>
      </c>
      <c r="E124" s="3" t="s">
        <v>747</v>
      </c>
    </row>
    <row r="125" spans="1:5" x14ac:dyDescent="0.25">
      <c r="A125" s="3">
        <v>122</v>
      </c>
      <c r="B125" s="3" t="s">
        <v>677</v>
      </c>
      <c r="C125" s="3">
        <f>4000*2</f>
        <v>8000</v>
      </c>
      <c r="D125" s="3" t="s">
        <v>746</v>
      </c>
      <c r="E125" s="3" t="s">
        <v>747</v>
      </c>
    </row>
    <row r="126" spans="1:5" x14ac:dyDescent="0.25">
      <c r="A126" s="3">
        <v>123</v>
      </c>
      <c r="B126" s="3" t="s">
        <v>681</v>
      </c>
      <c r="C126" s="3">
        <f>2000*2</f>
        <v>4000</v>
      </c>
      <c r="D126" s="3" t="s">
        <v>746</v>
      </c>
      <c r="E126" s="3" t="s">
        <v>747</v>
      </c>
    </row>
    <row r="127" spans="1:5" x14ac:dyDescent="0.25">
      <c r="A127" s="3">
        <v>124</v>
      </c>
      <c r="B127" s="3" t="s">
        <v>685</v>
      </c>
      <c r="C127" s="3">
        <f>3000*2</f>
        <v>6000</v>
      </c>
      <c r="D127" s="3" t="s">
        <v>746</v>
      </c>
      <c r="E127" s="3" t="s">
        <v>747</v>
      </c>
    </row>
    <row r="128" spans="1:5" x14ac:dyDescent="0.25">
      <c r="A128" s="3">
        <v>125</v>
      </c>
      <c r="B128" s="3" t="s">
        <v>663</v>
      </c>
      <c r="C128" s="3">
        <f>2572*2</f>
        <v>5144</v>
      </c>
      <c r="D128" s="3" t="s">
        <v>746</v>
      </c>
      <c r="E128" s="3" t="s">
        <v>747</v>
      </c>
    </row>
    <row r="129" spans="1:5" x14ac:dyDescent="0.25">
      <c r="A129" s="3">
        <v>126</v>
      </c>
      <c r="B129" s="3" t="s">
        <v>690</v>
      </c>
      <c r="C129" s="3">
        <f>1835*2</f>
        <v>3670</v>
      </c>
      <c r="D129" s="3" t="s">
        <v>746</v>
      </c>
      <c r="E129" s="3" t="s">
        <v>747</v>
      </c>
    </row>
    <row r="130" spans="1:5" x14ac:dyDescent="0.25">
      <c r="A130" s="3">
        <v>127</v>
      </c>
      <c r="B130" s="3" t="s">
        <v>691</v>
      </c>
      <c r="C130" s="3">
        <f>2215*2</f>
        <v>4430</v>
      </c>
      <c r="D130" s="3" t="s">
        <v>746</v>
      </c>
      <c r="E130" s="3" t="s">
        <v>747</v>
      </c>
    </row>
    <row r="131" spans="1:5" x14ac:dyDescent="0.25">
      <c r="A131" s="3">
        <v>128</v>
      </c>
      <c r="B131" s="3" t="s">
        <v>691</v>
      </c>
      <c r="C131" s="3">
        <f>2115*2</f>
        <v>4230</v>
      </c>
      <c r="D131" s="3" t="s">
        <v>746</v>
      </c>
      <c r="E131" s="3" t="s">
        <v>747</v>
      </c>
    </row>
    <row r="132" spans="1:5" x14ac:dyDescent="0.25">
      <c r="A132" s="3">
        <v>129</v>
      </c>
      <c r="B132" s="3" t="s">
        <v>697</v>
      </c>
      <c r="C132" s="3">
        <f>1885*2</f>
        <v>3770</v>
      </c>
      <c r="D132" s="3" t="s">
        <v>746</v>
      </c>
      <c r="E132" s="3" t="s">
        <v>747</v>
      </c>
    </row>
    <row r="133" spans="1:5" x14ac:dyDescent="0.25">
      <c r="A133" s="3">
        <v>130</v>
      </c>
      <c r="B133" s="3" t="s">
        <v>700</v>
      </c>
      <c r="C133" s="3">
        <f>6000*2</f>
        <v>12000</v>
      </c>
      <c r="D133" s="3" t="s">
        <v>746</v>
      </c>
      <c r="E133" s="3" t="s">
        <v>747</v>
      </c>
    </row>
    <row r="134" spans="1:5" x14ac:dyDescent="0.25">
      <c r="A134" s="3">
        <v>131</v>
      </c>
      <c r="B134" s="3" t="s">
        <v>702</v>
      </c>
      <c r="C134" s="3">
        <f>5000*2</f>
        <v>10000</v>
      </c>
      <c r="D134" s="3" t="s">
        <v>746</v>
      </c>
      <c r="E134" s="3" t="s">
        <v>747</v>
      </c>
    </row>
    <row r="135" spans="1:5" x14ac:dyDescent="0.25">
      <c r="A135" s="3">
        <v>132</v>
      </c>
      <c r="B135" s="3" t="s">
        <v>705</v>
      </c>
      <c r="C135" s="3">
        <f>4500*2</f>
        <v>9000</v>
      </c>
      <c r="D135" s="3" t="s">
        <v>746</v>
      </c>
      <c r="E135" s="3" t="s">
        <v>747</v>
      </c>
    </row>
    <row r="136" spans="1:5" x14ac:dyDescent="0.25">
      <c r="A136" s="3">
        <v>133</v>
      </c>
      <c r="B136" s="3" t="s">
        <v>709</v>
      </c>
      <c r="C136" s="3">
        <f>2200*2</f>
        <v>4400</v>
      </c>
      <c r="D136" s="3" t="s">
        <v>746</v>
      </c>
      <c r="E136" s="3" t="s">
        <v>747</v>
      </c>
    </row>
    <row r="137" spans="1:5" x14ac:dyDescent="0.25">
      <c r="A137" s="3">
        <v>134</v>
      </c>
      <c r="B137" s="3" t="s">
        <v>709</v>
      </c>
      <c r="C137" s="3">
        <f>3000*2</f>
        <v>6000</v>
      </c>
      <c r="D137" s="3" t="s">
        <v>746</v>
      </c>
      <c r="E137" s="3" t="s">
        <v>747</v>
      </c>
    </row>
    <row r="138" spans="1:5" x14ac:dyDescent="0.25">
      <c r="A138" s="3">
        <v>135</v>
      </c>
      <c r="B138" s="3" t="s">
        <v>714</v>
      </c>
      <c r="C138" s="3">
        <f>18000*2</f>
        <v>36000</v>
      </c>
      <c r="D138" s="3" t="s">
        <v>746</v>
      </c>
      <c r="E138" s="3" t="s">
        <v>747</v>
      </c>
    </row>
    <row r="139" spans="1:5" x14ac:dyDescent="0.25">
      <c r="A139" s="3">
        <v>136</v>
      </c>
      <c r="B139" s="3" t="s">
        <v>718</v>
      </c>
      <c r="C139" s="3">
        <f>5000*2</f>
        <v>10000</v>
      </c>
      <c r="D139" s="3" t="s">
        <v>746</v>
      </c>
      <c r="E139" s="3" t="s">
        <v>747</v>
      </c>
    </row>
    <row r="140" spans="1:5" x14ac:dyDescent="0.25">
      <c r="A140" s="3">
        <v>137</v>
      </c>
      <c r="B140" s="3" t="s">
        <v>722</v>
      </c>
      <c r="C140" s="3">
        <f>4000*2</f>
        <v>8000</v>
      </c>
      <c r="D140" s="3" t="s">
        <v>746</v>
      </c>
      <c r="E140" s="3" t="s">
        <v>747</v>
      </c>
    </row>
    <row r="141" spans="1:5" x14ac:dyDescent="0.25">
      <c r="A141" s="3">
        <v>138</v>
      </c>
      <c r="B141" s="3" t="s">
        <v>725</v>
      </c>
      <c r="C141" s="3">
        <f>8000*2</f>
        <v>16000</v>
      </c>
      <c r="D141" s="3" t="s">
        <v>746</v>
      </c>
      <c r="E141" s="3" t="s">
        <v>747</v>
      </c>
    </row>
    <row r="142" spans="1:5" x14ac:dyDescent="0.25">
      <c r="A142" s="3">
        <v>139</v>
      </c>
      <c r="B142" s="3" t="s">
        <v>728</v>
      </c>
      <c r="C142" s="3">
        <f>20000*2</f>
        <v>40000</v>
      </c>
      <c r="D142" s="3" t="s">
        <v>746</v>
      </c>
      <c r="E142" s="3" t="s">
        <v>747</v>
      </c>
    </row>
    <row r="143" spans="1:5" x14ac:dyDescent="0.25">
      <c r="A143" s="3">
        <v>140</v>
      </c>
      <c r="B143" s="3" t="s">
        <v>731</v>
      </c>
      <c r="C143" s="3">
        <f>12000*2</f>
        <v>24000</v>
      </c>
      <c r="D143" s="3" t="s">
        <v>746</v>
      </c>
      <c r="E143" s="3" t="s">
        <v>747</v>
      </c>
    </row>
    <row r="144" spans="1:5" x14ac:dyDescent="0.25">
      <c r="A144" s="3">
        <v>141</v>
      </c>
      <c r="B144" s="3" t="s">
        <v>734</v>
      </c>
      <c r="C144" s="3">
        <f>4000*2</f>
        <v>8000</v>
      </c>
      <c r="D144" s="3" t="s">
        <v>746</v>
      </c>
      <c r="E144" s="3" t="s">
        <v>747</v>
      </c>
    </row>
    <row r="145" spans="1:5" x14ac:dyDescent="0.25">
      <c r="A145" s="3">
        <v>142</v>
      </c>
      <c r="B145" s="3" t="s">
        <v>734</v>
      </c>
      <c r="C145" s="3">
        <f>3000*2</f>
        <v>6000</v>
      </c>
      <c r="D145" s="3" t="s">
        <v>746</v>
      </c>
      <c r="E145" s="3" t="s">
        <v>747</v>
      </c>
    </row>
    <row r="146" spans="1:5" x14ac:dyDescent="0.25">
      <c r="A146" s="3">
        <v>143</v>
      </c>
      <c r="B146" s="3" t="s">
        <v>734</v>
      </c>
      <c r="C146" s="3">
        <f>3000*2</f>
        <v>6000</v>
      </c>
      <c r="D146" s="3" t="s">
        <v>746</v>
      </c>
      <c r="E146" s="3" t="s">
        <v>747</v>
      </c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3"/>
      <c r="B171" s="3"/>
      <c r="C171" s="3"/>
      <c r="D171" s="3"/>
      <c r="E171" s="3"/>
    </row>
    <row r="172" spans="1:5" x14ac:dyDescent="0.25">
      <c r="A172" s="3"/>
      <c r="B172" s="3"/>
      <c r="C172" s="3"/>
      <c r="D172" s="3"/>
      <c r="E172" s="3"/>
    </row>
    <row r="173" spans="1:5" x14ac:dyDescent="0.25">
      <c r="A173" s="3"/>
      <c r="B173" s="3"/>
      <c r="C173" s="3"/>
      <c r="D173" s="3"/>
      <c r="E173" s="3"/>
    </row>
    <row r="174" spans="1:5" x14ac:dyDescent="0.25">
      <c r="A174" s="3"/>
      <c r="B174" s="3"/>
      <c r="C174" s="3"/>
      <c r="D174" s="3"/>
      <c r="E174" s="3"/>
    </row>
    <row r="175" spans="1:5" x14ac:dyDescent="0.25">
      <c r="A175" s="3"/>
      <c r="B175" s="3"/>
      <c r="C175" s="3"/>
      <c r="D175" s="3"/>
      <c r="E175" s="3"/>
    </row>
    <row r="176" spans="1:5" x14ac:dyDescent="0.25">
      <c r="A176" s="3"/>
      <c r="B176" s="3"/>
      <c r="C176" s="3"/>
      <c r="D176" s="3"/>
      <c r="E176" s="3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  <c r="B181" s="3"/>
      <c r="C181" s="3"/>
      <c r="D181" s="3"/>
      <c r="E181" s="3"/>
    </row>
    <row r="182" spans="1:5" x14ac:dyDescent="0.25">
      <c r="A182" s="3"/>
      <c r="B182" s="3"/>
      <c r="C182" s="3"/>
      <c r="D182" s="3"/>
      <c r="E182" s="3"/>
    </row>
    <row r="183" spans="1:5" x14ac:dyDescent="0.25">
      <c r="A183" s="3"/>
      <c r="B183" s="3"/>
      <c r="C183" s="3"/>
      <c r="D183" s="3"/>
      <c r="E183" s="3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3"/>
      <c r="B185" s="3"/>
      <c r="C185" s="3"/>
      <c r="D185" s="3"/>
      <c r="E185" s="3"/>
    </row>
    <row r="186" spans="1:5" x14ac:dyDescent="0.25">
      <c r="A186" s="3"/>
      <c r="B186" s="3"/>
      <c r="C186" s="3"/>
      <c r="D186" s="3"/>
      <c r="E186" s="3"/>
    </row>
    <row r="187" spans="1:5" x14ac:dyDescent="0.25">
      <c r="A187" s="3"/>
      <c r="B187" s="3"/>
      <c r="C187" s="3"/>
      <c r="D187" s="3"/>
      <c r="E187" s="3"/>
    </row>
    <row r="188" spans="1:5" x14ac:dyDescent="0.25">
      <c r="A188" s="3"/>
      <c r="B188" s="3"/>
      <c r="C188" s="3"/>
      <c r="D188" s="3"/>
      <c r="E188" s="3"/>
    </row>
    <row r="189" spans="1:5" x14ac:dyDescent="0.25">
      <c r="A189" s="3"/>
      <c r="B189" s="3"/>
      <c r="C189" s="3"/>
      <c r="D189" s="3"/>
      <c r="E189" s="3"/>
    </row>
    <row r="190" spans="1:5" x14ac:dyDescent="0.25">
      <c r="A190" s="3"/>
      <c r="B190" s="3"/>
      <c r="C190" s="3"/>
      <c r="D190" s="3"/>
      <c r="E190" s="3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3"/>
      <c r="B192" s="3"/>
      <c r="C192" s="3"/>
      <c r="D192" s="3"/>
      <c r="E192" s="3"/>
    </row>
    <row r="193" spans="1:5" x14ac:dyDescent="0.25">
      <c r="A193" s="3"/>
      <c r="B193" s="3"/>
      <c r="C193" s="3"/>
      <c r="D193" s="3"/>
      <c r="E193" s="3"/>
    </row>
    <row r="194" spans="1:5" x14ac:dyDescent="0.25">
      <c r="A194" s="3"/>
      <c r="B194" s="3"/>
      <c r="C194" s="3"/>
      <c r="D194" s="3"/>
      <c r="E194" s="3"/>
    </row>
    <row r="195" spans="1:5" x14ac:dyDescent="0.25">
      <c r="A195" s="3"/>
      <c r="B195" s="3"/>
      <c r="C195" s="3"/>
      <c r="D195" s="3"/>
      <c r="E195" s="3"/>
    </row>
    <row r="196" spans="1:5" x14ac:dyDescent="0.25">
      <c r="A196" s="3"/>
      <c r="B196" s="3"/>
      <c r="C196" s="3"/>
      <c r="D196" s="3"/>
      <c r="E196" s="3"/>
    </row>
    <row r="197" spans="1:5" x14ac:dyDescent="0.25">
      <c r="A197" s="3"/>
      <c r="B197" s="3"/>
      <c r="C197" s="3"/>
      <c r="D197" s="3"/>
      <c r="E197" s="3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3"/>
      <c r="B199" s="3"/>
      <c r="C199" s="3"/>
      <c r="D199" s="3"/>
      <c r="E199" s="3"/>
    </row>
    <row r="200" spans="1:5" x14ac:dyDescent="0.25">
      <c r="A200" s="3"/>
      <c r="B200" s="3"/>
      <c r="C200" s="3"/>
      <c r="D200" s="3"/>
      <c r="E200" s="3"/>
    </row>
    <row r="201" spans="1:5" x14ac:dyDescent="0.25">
      <c r="A201" s="3"/>
      <c r="B201" s="3"/>
      <c r="C201" s="3"/>
      <c r="D201" s="3"/>
      <c r="E201" s="3"/>
    </row>
    <row r="202" spans="1:5" x14ac:dyDescent="0.25">
      <c r="A202" s="3"/>
      <c r="B202" s="3"/>
      <c r="C202" s="3"/>
      <c r="D202" s="3"/>
      <c r="E202" s="3"/>
    </row>
    <row r="203" spans="1:5" x14ac:dyDescent="0.25">
      <c r="A203" s="3"/>
      <c r="B203" s="3"/>
      <c r="C203" s="3"/>
      <c r="D203" s="3"/>
      <c r="E203" s="3"/>
    </row>
    <row r="204" spans="1:5" x14ac:dyDescent="0.25">
      <c r="A204" s="3"/>
      <c r="B204" s="3"/>
      <c r="C204" s="3"/>
      <c r="D204" s="3"/>
      <c r="E204" s="3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3"/>
      <c r="B206" s="3"/>
      <c r="C206" s="3"/>
      <c r="D206" s="3"/>
      <c r="E206" s="3"/>
    </row>
    <row r="207" spans="1:5" x14ac:dyDescent="0.25">
      <c r="A207" s="3"/>
      <c r="B207" s="3"/>
      <c r="C207" s="3"/>
      <c r="D207" s="3"/>
      <c r="E207" s="3"/>
    </row>
    <row r="208" spans="1:5" x14ac:dyDescent="0.25">
      <c r="A208" s="3"/>
      <c r="B208" s="3"/>
      <c r="C208" s="3"/>
      <c r="D208" s="3"/>
      <c r="E208" s="3"/>
    </row>
    <row r="209" spans="1:5" x14ac:dyDescent="0.25">
      <c r="A209" s="3"/>
      <c r="B209" s="3"/>
      <c r="C209" s="3"/>
      <c r="D209" s="3"/>
      <c r="E209" s="3"/>
    </row>
    <row r="210" spans="1:5" x14ac:dyDescent="0.25">
      <c r="A210" s="3"/>
      <c r="B210" s="3"/>
      <c r="C210" s="3"/>
      <c r="D210" s="3"/>
      <c r="E210" s="3"/>
    </row>
    <row r="211" spans="1:5" x14ac:dyDescent="0.25">
      <c r="A211" s="3"/>
      <c r="B211" s="3"/>
      <c r="C211" s="3"/>
      <c r="D211" s="3"/>
      <c r="E211" s="3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3"/>
      <c r="B213" s="3"/>
      <c r="C213" s="3"/>
      <c r="D213" s="3"/>
      <c r="E213" s="3"/>
    </row>
    <row r="214" spans="1:5" x14ac:dyDescent="0.25">
      <c r="A214" s="3"/>
      <c r="B214" s="3"/>
      <c r="C214" s="3"/>
      <c r="D214" s="3"/>
      <c r="E214" s="3"/>
    </row>
    <row r="215" spans="1:5" x14ac:dyDescent="0.25">
      <c r="A215" s="3"/>
      <c r="B215" s="3"/>
      <c r="C215" s="3"/>
      <c r="D215" s="3"/>
      <c r="E215" s="3"/>
    </row>
    <row r="216" spans="1:5" x14ac:dyDescent="0.25">
      <c r="A216" s="3"/>
      <c r="B216" s="3"/>
      <c r="C216" s="3"/>
      <c r="D216" s="3"/>
      <c r="E216" s="3"/>
    </row>
    <row r="217" spans="1:5" x14ac:dyDescent="0.25">
      <c r="A217" s="3"/>
      <c r="B217" s="3"/>
      <c r="C217" s="3"/>
      <c r="D217" s="3"/>
      <c r="E217" s="3"/>
    </row>
    <row r="218" spans="1:5" x14ac:dyDescent="0.25">
      <c r="A218" s="3"/>
      <c r="B218" s="3"/>
      <c r="C218" s="3"/>
      <c r="D218" s="3"/>
      <c r="E218" s="3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3"/>
      <c r="B220" s="3"/>
      <c r="C220" s="3"/>
      <c r="D220" s="3"/>
      <c r="E220" s="3"/>
    </row>
    <row r="221" spans="1:5" x14ac:dyDescent="0.25">
      <c r="A221" s="3"/>
      <c r="B221" s="3"/>
      <c r="C221" s="3"/>
      <c r="D221" s="3"/>
      <c r="E221" s="3"/>
    </row>
    <row r="222" spans="1:5" x14ac:dyDescent="0.25">
      <c r="A222" s="3"/>
      <c r="B222" s="3"/>
      <c r="C222" s="3"/>
      <c r="D222" s="3"/>
      <c r="E222" s="3"/>
    </row>
    <row r="223" spans="1:5" x14ac:dyDescent="0.25">
      <c r="A223" s="3"/>
      <c r="B223" s="3"/>
      <c r="C223" s="3"/>
      <c r="D223" s="3"/>
      <c r="E223" s="3"/>
    </row>
    <row r="224" spans="1:5" x14ac:dyDescent="0.25">
      <c r="A224" s="3"/>
      <c r="B224" s="3"/>
      <c r="C224" s="3"/>
      <c r="D224" s="3"/>
      <c r="E224" s="3"/>
    </row>
    <row r="225" spans="1:5" x14ac:dyDescent="0.25">
      <c r="A225" s="3"/>
      <c r="B225" s="3"/>
      <c r="C225" s="3"/>
      <c r="D225" s="3"/>
      <c r="E225" s="3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3"/>
      <c r="B227" s="3"/>
      <c r="C227" s="3"/>
      <c r="D227" s="3"/>
      <c r="E227" s="3"/>
    </row>
    <row r="228" spans="1:5" x14ac:dyDescent="0.25">
      <c r="A228" s="3"/>
      <c r="B228" s="3"/>
      <c r="C228" s="3"/>
      <c r="D228" s="3"/>
      <c r="E228" s="3"/>
    </row>
    <row r="229" spans="1:5" x14ac:dyDescent="0.25">
      <c r="A229" s="3"/>
      <c r="B229" s="3"/>
      <c r="C229" s="3"/>
      <c r="D229" s="3"/>
      <c r="E229" s="3"/>
    </row>
    <row r="230" spans="1:5" x14ac:dyDescent="0.25">
      <c r="A230" s="3"/>
      <c r="B230" s="3"/>
      <c r="C230" s="3"/>
      <c r="D230" s="3"/>
      <c r="E230" s="3"/>
    </row>
    <row r="231" spans="1:5" x14ac:dyDescent="0.25">
      <c r="A231" s="3"/>
      <c r="B231" s="3"/>
      <c r="C231" s="3"/>
      <c r="D231" s="3"/>
      <c r="E231" s="3"/>
    </row>
    <row r="232" spans="1:5" x14ac:dyDescent="0.25">
      <c r="A232" s="3"/>
      <c r="B232" s="3"/>
      <c r="C232" s="3"/>
      <c r="D232" s="3"/>
      <c r="E232" s="3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3"/>
      <c r="B234" s="3"/>
      <c r="C234" s="3"/>
      <c r="D234" s="3"/>
      <c r="E234" s="3"/>
    </row>
    <row r="235" spans="1:5" x14ac:dyDescent="0.25">
      <c r="A235" s="3"/>
      <c r="B235" s="3"/>
      <c r="C235" s="3"/>
      <c r="D235" s="3"/>
      <c r="E235" s="3"/>
    </row>
    <row r="236" spans="1:5" x14ac:dyDescent="0.25">
      <c r="A236" s="3"/>
      <c r="B236" s="3"/>
      <c r="C236" s="3"/>
      <c r="D236" s="3"/>
      <c r="E236" s="3"/>
    </row>
    <row r="237" spans="1:5" x14ac:dyDescent="0.25">
      <c r="A237" s="3"/>
      <c r="B237" s="3"/>
      <c r="C237" s="3"/>
      <c r="D237" s="3"/>
      <c r="E237" s="3"/>
    </row>
    <row r="238" spans="1:5" x14ac:dyDescent="0.25">
      <c r="A238" s="3"/>
      <c r="B238" s="3"/>
      <c r="C238" s="3"/>
      <c r="D238" s="3"/>
      <c r="E238" s="3"/>
    </row>
    <row r="239" spans="1:5" x14ac:dyDescent="0.25">
      <c r="A239" s="3"/>
      <c r="B239" s="3"/>
      <c r="C239" s="3"/>
      <c r="D239" s="3"/>
      <c r="E239" s="3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3"/>
      <c r="B241" s="3"/>
      <c r="C241" s="3"/>
      <c r="D241" s="3"/>
      <c r="E241" s="3"/>
    </row>
    <row r="242" spans="1:5" x14ac:dyDescent="0.25">
      <c r="A242" s="3"/>
      <c r="B242" s="3"/>
      <c r="C242" s="3"/>
      <c r="D242" s="3"/>
      <c r="E242" s="3"/>
    </row>
    <row r="243" spans="1:5" x14ac:dyDescent="0.25">
      <c r="A243" s="3"/>
      <c r="B243" s="3"/>
      <c r="C243" s="3"/>
      <c r="D243" s="3"/>
      <c r="E243" s="3"/>
    </row>
    <row r="244" spans="1:5" x14ac:dyDescent="0.25">
      <c r="A244" s="3"/>
      <c r="B244" s="3"/>
      <c r="C244" s="3"/>
      <c r="D244" s="3"/>
      <c r="E244" s="3"/>
    </row>
    <row r="245" spans="1:5" x14ac:dyDescent="0.25">
      <c r="A245" s="3"/>
      <c r="B245" s="3"/>
      <c r="C245" s="3"/>
      <c r="D245" s="3"/>
      <c r="E245" s="3"/>
    </row>
    <row r="246" spans="1:5" x14ac:dyDescent="0.25">
      <c r="A246" s="3"/>
      <c r="B246" s="3"/>
      <c r="C246" s="3"/>
      <c r="D246" s="3"/>
      <c r="E246" s="3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3"/>
      <c r="B248" s="3"/>
      <c r="C248" s="3"/>
      <c r="D248" s="3"/>
      <c r="E248" s="3"/>
    </row>
    <row r="249" spans="1:5" x14ac:dyDescent="0.25">
      <c r="A249" s="3"/>
      <c r="B249" s="3"/>
      <c r="C249" s="3"/>
      <c r="D249" s="3"/>
      <c r="E249" s="3"/>
    </row>
    <row r="250" spans="1:5" x14ac:dyDescent="0.25">
      <c r="A250" s="3"/>
      <c r="B250" s="3"/>
      <c r="C250" s="3"/>
      <c r="D250" s="3"/>
      <c r="E250" s="3"/>
    </row>
    <row r="251" spans="1:5" x14ac:dyDescent="0.25">
      <c r="A251" s="3"/>
      <c r="B251" s="3"/>
      <c r="C251" s="3"/>
      <c r="D251" s="3"/>
      <c r="E251" s="3"/>
    </row>
    <row r="252" spans="1:5" x14ac:dyDescent="0.25">
      <c r="A252" s="3"/>
      <c r="B252" s="3"/>
      <c r="C252" s="3"/>
      <c r="D252" s="3"/>
      <c r="E252" s="3"/>
    </row>
    <row r="253" spans="1:5" x14ac:dyDescent="0.25">
      <c r="A253" s="3"/>
      <c r="B253" s="3"/>
      <c r="C253" s="3"/>
      <c r="D253" s="3"/>
      <c r="E253" s="3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3"/>
      <c r="B255" s="3"/>
      <c r="C255" s="3"/>
      <c r="D255" s="3"/>
      <c r="E255" s="3"/>
    </row>
    <row r="256" spans="1:5" x14ac:dyDescent="0.25">
      <c r="A256" s="3"/>
      <c r="B256" s="3"/>
      <c r="C256" s="3"/>
      <c r="D256" s="3"/>
      <c r="E256" s="3"/>
    </row>
    <row r="257" spans="1:5" x14ac:dyDescent="0.25">
      <c r="A257" s="3"/>
      <c r="B257" s="3"/>
      <c r="C257" s="3"/>
      <c r="D257" s="3"/>
      <c r="E257" s="3"/>
    </row>
    <row r="258" spans="1:5" x14ac:dyDescent="0.25">
      <c r="A258" s="3"/>
      <c r="B258" s="3"/>
      <c r="C258" s="3"/>
      <c r="D258" s="3"/>
      <c r="E258" s="3"/>
    </row>
    <row r="259" spans="1:5" x14ac:dyDescent="0.25">
      <c r="A259" s="3"/>
      <c r="B259" s="3"/>
      <c r="C259" s="3"/>
      <c r="D259" s="3"/>
      <c r="E259" s="3"/>
    </row>
    <row r="260" spans="1:5" x14ac:dyDescent="0.25">
      <c r="A260" s="3"/>
      <c r="B260" s="3"/>
      <c r="C260" s="3"/>
      <c r="D260" s="3"/>
      <c r="E260" s="3"/>
    </row>
    <row r="261" spans="1:5" x14ac:dyDescent="0.25">
      <c r="A261" s="3"/>
      <c r="B261" s="3"/>
      <c r="C261" s="3"/>
      <c r="D261" s="3"/>
      <c r="E261" s="3"/>
    </row>
    <row r="262" spans="1:5" x14ac:dyDescent="0.25">
      <c r="A262" s="3"/>
      <c r="B262" s="3"/>
      <c r="C262" s="3"/>
      <c r="D262" s="3"/>
      <c r="E262" s="3"/>
    </row>
    <row r="263" spans="1:5" x14ac:dyDescent="0.25">
      <c r="A263" s="3"/>
      <c r="B263" s="3"/>
      <c r="C263" s="3"/>
      <c r="D263" s="3"/>
      <c r="E263" s="3"/>
    </row>
    <row r="264" spans="1:5" x14ac:dyDescent="0.25">
      <c r="A264" s="3"/>
      <c r="B264" s="3"/>
      <c r="C264" s="3"/>
      <c r="D264" s="3"/>
      <c r="E264" s="3"/>
    </row>
    <row r="265" spans="1:5" x14ac:dyDescent="0.25">
      <c r="A265" s="3"/>
      <c r="B265" s="3"/>
      <c r="C265" s="3"/>
      <c r="D265" s="3"/>
      <c r="E265" s="3"/>
    </row>
    <row r="266" spans="1:5" x14ac:dyDescent="0.25">
      <c r="A266" s="3"/>
      <c r="B266" s="3"/>
      <c r="C266" s="3"/>
      <c r="D266" s="3"/>
      <c r="E266" s="3"/>
    </row>
    <row r="267" spans="1:5" x14ac:dyDescent="0.25">
      <c r="A267" s="3"/>
      <c r="B267" s="3"/>
      <c r="C267" s="3"/>
      <c r="D267" s="3"/>
      <c r="E267" s="3"/>
    </row>
    <row r="268" spans="1:5" x14ac:dyDescent="0.25">
      <c r="A268" s="3"/>
      <c r="B268" s="3"/>
      <c r="C268" s="3"/>
      <c r="D268" s="3"/>
      <c r="E268" s="3"/>
    </row>
    <row r="269" spans="1:5" x14ac:dyDescent="0.25">
      <c r="A269" s="3"/>
      <c r="B269" s="3"/>
      <c r="C269" s="3"/>
      <c r="D269" s="3"/>
      <c r="E269" s="3"/>
    </row>
    <row r="270" spans="1:5" x14ac:dyDescent="0.25">
      <c r="A270" s="3"/>
      <c r="B270" s="3"/>
      <c r="C270" s="3"/>
      <c r="D270" s="3"/>
      <c r="E270" s="3"/>
    </row>
    <row r="271" spans="1:5" x14ac:dyDescent="0.25">
      <c r="A271" s="3"/>
      <c r="B271" s="3"/>
      <c r="C271" s="3"/>
      <c r="D271" s="3"/>
      <c r="E271" s="3"/>
    </row>
    <row r="272" spans="1:5" x14ac:dyDescent="0.25">
      <c r="A272" s="3"/>
      <c r="B272" s="3"/>
      <c r="C272" s="3"/>
      <c r="D272" s="3"/>
      <c r="E272" s="3"/>
    </row>
    <row r="273" spans="1:5" x14ac:dyDescent="0.25">
      <c r="A273" s="3"/>
      <c r="B273" s="3"/>
      <c r="C273" s="3"/>
      <c r="D273" s="3"/>
      <c r="E273" s="3"/>
    </row>
    <row r="274" spans="1:5" x14ac:dyDescent="0.25">
      <c r="A274" s="3"/>
      <c r="B274" s="3"/>
      <c r="C274" s="3"/>
      <c r="D274" s="3"/>
      <c r="E274" s="3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3"/>
      <c r="B276" s="3"/>
      <c r="C276" s="3"/>
      <c r="D276" s="3"/>
      <c r="E276" s="3"/>
    </row>
    <row r="277" spans="1:5" x14ac:dyDescent="0.25">
      <c r="A277" s="3"/>
      <c r="B277" s="3"/>
      <c r="C277" s="3"/>
      <c r="D277" s="3"/>
      <c r="E277" s="3"/>
    </row>
    <row r="278" spans="1:5" x14ac:dyDescent="0.25">
      <c r="A278" s="3"/>
      <c r="B278" s="3"/>
      <c r="C278" s="3"/>
      <c r="D278" s="3"/>
      <c r="E278" s="3"/>
    </row>
    <row r="279" spans="1:5" x14ac:dyDescent="0.25">
      <c r="A279" s="3"/>
      <c r="B279" s="3"/>
      <c r="C279" s="3"/>
      <c r="D279" s="3"/>
      <c r="E279" s="3"/>
    </row>
    <row r="280" spans="1:5" x14ac:dyDescent="0.25">
      <c r="A280" s="3"/>
      <c r="B280" s="3"/>
      <c r="C280" s="3"/>
      <c r="D280" s="3"/>
      <c r="E280" s="3"/>
    </row>
    <row r="281" spans="1:5" x14ac:dyDescent="0.25">
      <c r="A281" s="3"/>
      <c r="B281" s="3"/>
      <c r="C281" s="3"/>
      <c r="D281" s="3"/>
      <c r="E281" s="3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3"/>
      <c r="B283" s="3"/>
      <c r="C283" s="3"/>
      <c r="D283" s="3"/>
      <c r="E283" s="3"/>
    </row>
    <row r="284" spans="1:5" x14ac:dyDescent="0.25">
      <c r="A284" s="3"/>
      <c r="B284" s="3"/>
      <c r="C284" s="3"/>
      <c r="D284" s="3"/>
      <c r="E284" s="3"/>
    </row>
    <row r="285" spans="1:5" x14ac:dyDescent="0.25">
      <c r="A285" s="3"/>
      <c r="B285" s="3"/>
      <c r="C285" s="3"/>
      <c r="D285" s="3"/>
      <c r="E285" s="3"/>
    </row>
    <row r="286" spans="1:5" x14ac:dyDescent="0.25">
      <c r="A286" s="3"/>
      <c r="B286" s="3"/>
      <c r="C286" s="3"/>
      <c r="D286" s="3"/>
      <c r="E286" s="3"/>
    </row>
    <row r="287" spans="1:5" x14ac:dyDescent="0.25">
      <c r="A287" s="3"/>
      <c r="B287" s="3"/>
      <c r="C287" s="3"/>
      <c r="D287" s="3"/>
      <c r="E287" s="3"/>
    </row>
    <row r="288" spans="1:5" x14ac:dyDescent="0.25">
      <c r="A288" s="3"/>
      <c r="B288" s="3"/>
      <c r="C288" s="3"/>
      <c r="D288" s="3"/>
      <c r="E288" s="3"/>
    </row>
    <row r="289" spans="1:5" x14ac:dyDescent="0.25">
      <c r="A289" s="3"/>
      <c r="B289" s="3"/>
      <c r="C289" s="3"/>
      <c r="D289" s="3"/>
      <c r="E289" s="3"/>
    </row>
    <row r="290" spans="1:5" x14ac:dyDescent="0.25">
      <c r="A290" s="3"/>
      <c r="B290" s="3"/>
      <c r="C290" s="3"/>
      <c r="D290" s="3"/>
      <c r="E290" s="3"/>
    </row>
    <row r="291" spans="1:5" x14ac:dyDescent="0.25">
      <c r="A291" s="3"/>
      <c r="B291" s="3"/>
      <c r="C291" s="3"/>
      <c r="D291" s="3"/>
      <c r="E291" s="3"/>
    </row>
    <row r="292" spans="1:5" x14ac:dyDescent="0.25">
      <c r="A292" s="3"/>
      <c r="B292" s="3"/>
      <c r="C292" s="3"/>
      <c r="D292" s="3"/>
      <c r="E292" s="3"/>
    </row>
    <row r="293" spans="1:5" x14ac:dyDescent="0.25">
      <c r="A293" s="3"/>
      <c r="B293" s="3"/>
      <c r="C293" s="3"/>
      <c r="D293" s="3"/>
      <c r="E293" s="3"/>
    </row>
    <row r="294" spans="1:5" x14ac:dyDescent="0.25">
      <c r="A294" s="3"/>
      <c r="B294" s="3"/>
      <c r="C294" s="3"/>
      <c r="D294" s="3"/>
      <c r="E294" s="3"/>
    </row>
    <row r="295" spans="1:5" x14ac:dyDescent="0.25">
      <c r="A295" s="3"/>
      <c r="B295" s="3"/>
      <c r="C295" s="3"/>
      <c r="D295" s="3"/>
      <c r="E295" s="3"/>
    </row>
    <row r="296" spans="1:5" x14ac:dyDescent="0.25">
      <c r="A296" s="3"/>
      <c r="B296" s="3"/>
      <c r="C296" s="3"/>
      <c r="D296" s="3"/>
      <c r="E296" s="3"/>
    </row>
    <row r="297" spans="1:5" x14ac:dyDescent="0.25">
      <c r="A297" s="3"/>
      <c r="B297" s="3"/>
      <c r="C297" s="3"/>
      <c r="D297" s="3"/>
      <c r="E297" s="3"/>
    </row>
    <row r="298" spans="1:5" x14ac:dyDescent="0.25">
      <c r="A298" s="3"/>
      <c r="B298" s="3"/>
      <c r="C298" s="3"/>
      <c r="D298" s="3"/>
      <c r="E298" s="3"/>
    </row>
    <row r="299" spans="1:5" x14ac:dyDescent="0.25">
      <c r="A299" s="3"/>
      <c r="B299" s="3"/>
      <c r="C299" s="3"/>
      <c r="D299" s="3"/>
      <c r="E299" s="3"/>
    </row>
    <row r="300" spans="1:5" x14ac:dyDescent="0.25">
      <c r="A300" s="3"/>
      <c r="B300" s="3"/>
      <c r="C300" s="3"/>
      <c r="D300" s="3"/>
      <c r="E300" s="3"/>
    </row>
    <row r="301" spans="1:5" x14ac:dyDescent="0.25">
      <c r="A301" s="3"/>
      <c r="B301" s="3"/>
      <c r="C301" s="3"/>
      <c r="D301" s="3"/>
      <c r="E301" s="3"/>
    </row>
    <row r="302" spans="1:5" x14ac:dyDescent="0.25">
      <c r="A302" s="3"/>
      <c r="B302" s="3"/>
      <c r="C302" s="3"/>
      <c r="D302" s="3"/>
      <c r="E302" s="3"/>
    </row>
    <row r="303" spans="1:5" x14ac:dyDescent="0.25">
      <c r="A303" s="3"/>
      <c r="B303" s="3"/>
      <c r="C303" s="3"/>
      <c r="D303" s="3"/>
      <c r="E303" s="3"/>
    </row>
    <row r="304" spans="1:5" x14ac:dyDescent="0.25">
      <c r="A304" s="3"/>
      <c r="B304" s="3"/>
      <c r="C304" s="3"/>
      <c r="D304" s="3"/>
      <c r="E304" s="3"/>
    </row>
    <row r="305" spans="1:5" x14ac:dyDescent="0.25">
      <c r="A305" s="3"/>
      <c r="B305" s="3"/>
      <c r="C305" s="3"/>
      <c r="D305" s="3"/>
      <c r="E305" s="3"/>
    </row>
    <row r="306" spans="1:5" x14ac:dyDescent="0.25">
      <c r="A306" s="3"/>
      <c r="B306" s="3"/>
      <c r="C306" s="3"/>
      <c r="D306" s="3"/>
      <c r="E306" s="3"/>
    </row>
    <row r="307" spans="1:5" x14ac:dyDescent="0.25">
      <c r="A307" s="3"/>
      <c r="B307" s="3"/>
      <c r="C307" s="3"/>
      <c r="D307" s="3"/>
      <c r="E307" s="3"/>
    </row>
    <row r="308" spans="1:5" x14ac:dyDescent="0.25">
      <c r="A308" s="3"/>
      <c r="B308" s="3"/>
      <c r="C308" s="3"/>
      <c r="D308" s="3"/>
      <c r="E308" s="3"/>
    </row>
    <row r="309" spans="1:5" x14ac:dyDescent="0.25">
      <c r="A309" s="3"/>
      <c r="B309" s="3"/>
      <c r="C309" s="3"/>
      <c r="D309" s="3"/>
      <c r="E309" s="3"/>
    </row>
    <row r="310" spans="1:5" x14ac:dyDescent="0.25">
      <c r="A310" s="3"/>
      <c r="B310" s="3"/>
      <c r="C310" s="3"/>
      <c r="D310" s="3"/>
      <c r="E310" s="3"/>
    </row>
    <row r="311" spans="1:5" x14ac:dyDescent="0.25">
      <c r="A311" s="3"/>
      <c r="B311" s="3"/>
      <c r="C311" s="3"/>
      <c r="D311" s="3"/>
      <c r="E311" s="3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3"/>
      <c r="B313" s="3"/>
      <c r="C313" s="3"/>
      <c r="D313" s="3"/>
      <c r="E313" s="3"/>
    </row>
    <row r="314" spans="1:5" x14ac:dyDescent="0.25">
      <c r="A314" s="3"/>
      <c r="B314" s="3"/>
      <c r="C314" s="3"/>
      <c r="D314" s="3"/>
      <c r="E314" s="3"/>
    </row>
    <row r="315" spans="1:5" x14ac:dyDescent="0.25">
      <c r="A315" s="3"/>
      <c r="B315" s="3"/>
      <c r="C315" s="3"/>
      <c r="D315" s="3"/>
      <c r="E315" s="3"/>
    </row>
    <row r="316" spans="1:5" x14ac:dyDescent="0.25">
      <c r="A316" s="3"/>
      <c r="B316" s="3"/>
      <c r="C316" s="3"/>
      <c r="D316" s="3"/>
      <c r="E316" s="3"/>
    </row>
    <row r="317" spans="1:5" x14ac:dyDescent="0.25">
      <c r="A317" s="3"/>
      <c r="B317" s="3"/>
      <c r="C317" s="3"/>
      <c r="D317" s="3"/>
      <c r="E31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745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745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748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2018-01-31T02:44:24Z</dcterms:created>
  <dcterms:modified xsi:type="dcterms:W3CDTF">2018-03-28T00:55:52Z</dcterms:modified>
</cp:coreProperties>
</file>